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20\III.IZMJENA\"/>
    </mc:Choice>
  </mc:AlternateContent>
  <bookViews>
    <workbookView xWindow="240" yWindow="120" windowWidth="18060" windowHeight="7050" activeTab="3"/>
  </bookViews>
  <sheets>
    <sheet name="OPĆI DIO - I" sheetId="1" r:id="rId1"/>
    <sheet name="OPĆI DIO - II" sheetId="2" r:id="rId2"/>
    <sheet name="POSEBNI DIO" sheetId="3" r:id="rId3"/>
    <sheet name="PLAN RAZVOJNIH PROGRAMA" sheetId="4" r:id="rId4"/>
  </sheets>
  <definedNames>
    <definedName name="_xlnm.Print_Titles" localSheetId="0">'OPĆI DIO - I'!$1:$2</definedName>
    <definedName name="_xlnm.Print_Titles" localSheetId="1">'OPĆI DIO - II'!$1:$2</definedName>
  </definedNames>
  <calcPr calcId="152511"/>
</workbook>
</file>

<file path=xl/calcChain.xml><?xml version="1.0" encoding="utf-8"?>
<calcChain xmlns="http://schemas.openxmlformats.org/spreadsheetml/2006/main">
  <c r="O66" i="4" l="1"/>
  <c r="N66" i="4"/>
  <c r="L65" i="4"/>
  <c r="L66" i="4"/>
  <c r="K64" i="4"/>
  <c r="K65" i="4"/>
  <c r="L69" i="4"/>
  <c r="K69" i="4"/>
  <c r="J66" i="4" l="1"/>
  <c r="J65" i="4" s="1"/>
  <c r="J64" i="4" s="1"/>
  <c r="H69" i="4"/>
  <c r="I69" i="4"/>
  <c r="H66" i="4"/>
  <c r="H65" i="4" s="1"/>
  <c r="H64" i="4" s="1"/>
  <c r="G66" i="4"/>
  <c r="K70" i="4"/>
  <c r="M70" i="4" s="1"/>
  <c r="O69" i="4"/>
  <c r="N69" i="4"/>
  <c r="J69" i="4"/>
  <c r="G69" i="4"/>
  <c r="I68" i="4"/>
  <c r="K68" i="4" s="1"/>
  <c r="M68" i="4" s="1"/>
  <c r="K67" i="4"/>
  <c r="M67" i="4" s="1"/>
  <c r="I67" i="4"/>
  <c r="L38" i="4"/>
  <c r="G19" i="4"/>
  <c r="I19" i="4" s="1"/>
  <c r="L64" i="4"/>
  <c r="L57" i="4"/>
  <c r="L54" i="4" s="1"/>
  <c r="L53" i="4" s="1"/>
  <c r="L45" i="4"/>
  <c r="L36" i="4"/>
  <c r="L34" i="4"/>
  <c r="L32" i="4"/>
  <c r="L30" i="4"/>
  <c r="L19" i="4"/>
  <c r="L16" i="4"/>
  <c r="L13" i="4"/>
  <c r="O65" i="4"/>
  <c r="O64" i="4" s="1"/>
  <c r="N65" i="4"/>
  <c r="N64" i="4" s="1"/>
  <c r="I63" i="4"/>
  <c r="K63" i="4" s="1"/>
  <c r="M63" i="4" s="1"/>
  <c r="I62" i="4"/>
  <c r="K62" i="4" s="1"/>
  <c r="M62" i="4" s="1"/>
  <c r="O61" i="4"/>
  <c r="O60" i="4" s="1"/>
  <c r="O59" i="4" s="1"/>
  <c r="N61" i="4"/>
  <c r="N60" i="4" s="1"/>
  <c r="N59" i="4" s="1"/>
  <c r="H61" i="4"/>
  <c r="H60" i="4" s="1"/>
  <c r="H59" i="4" s="1"/>
  <c r="G61" i="4"/>
  <c r="I58" i="4"/>
  <c r="K58" i="4" s="1"/>
  <c r="M58" i="4" s="1"/>
  <c r="J57" i="4"/>
  <c r="J54" i="4" s="1"/>
  <c r="J53" i="4" s="1"/>
  <c r="H57" i="4"/>
  <c r="I57" i="4" s="1"/>
  <c r="K57" i="4" s="1"/>
  <c r="I56" i="4"/>
  <c r="K56" i="4" s="1"/>
  <c r="M56" i="4" s="1"/>
  <c r="O55" i="4"/>
  <c r="N55" i="4"/>
  <c r="I55" i="4"/>
  <c r="K55" i="4" s="1"/>
  <c r="M55" i="4" s="1"/>
  <c r="G55" i="4"/>
  <c r="O54" i="4"/>
  <c r="O53" i="4" s="1"/>
  <c r="N54" i="4"/>
  <c r="N53" i="4" s="1"/>
  <c r="H54" i="4"/>
  <c r="H53" i="4" s="1"/>
  <c r="G54" i="4"/>
  <c r="G53" i="4"/>
  <c r="I52" i="4"/>
  <c r="K52" i="4" s="1"/>
  <c r="M52" i="4" s="1"/>
  <c r="O51" i="4"/>
  <c r="N51" i="4"/>
  <c r="N50" i="4" s="1"/>
  <c r="N49" i="4" s="1"/>
  <c r="H51" i="4"/>
  <c r="H50" i="4" s="1"/>
  <c r="H49" i="4" s="1"/>
  <c r="G51" i="4"/>
  <c r="O50" i="4"/>
  <c r="O49" i="4" s="1"/>
  <c r="I48" i="4"/>
  <c r="K48" i="4" s="1"/>
  <c r="M48" i="4" s="1"/>
  <c r="O47" i="4"/>
  <c r="N47" i="4"/>
  <c r="G47" i="4"/>
  <c r="I47" i="4" s="1"/>
  <c r="K47" i="4" s="1"/>
  <c r="M47" i="4" s="1"/>
  <c r="I46" i="4"/>
  <c r="K46" i="4" s="1"/>
  <c r="M46" i="4" s="1"/>
  <c r="O45" i="4"/>
  <c r="J45" i="4"/>
  <c r="G45" i="4"/>
  <c r="I45" i="4" s="1"/>
  <c r="K45" i="4" s="1"/>
  <c r="I44" i="4"/>
  <c r="K44" i="4" s="1"/>
  <c r="M44" i="4" s="1"/>
  <c r="O43" i="4"/>
  <c r="H43" i="4"/>
  <c r="G43" i="4"/>
  <c r="I43" i="4" s="1"/>
  <c r="K43" i="4" s="1"/>
  <c r="M43" i="4" s="1"/>
  <c r="I42" i="4"/>
  <c r="K42" i="4" s="1"/>
  <c r="M42" i="4" s="1"/>
  <c r="I41" i="4"/>
  <c r="K41" i="4" s="1"/>
  <c r="O40" i="4"/>
  <c r="N40" i="4"/>
  <c r="H40" i="4"/>
  <c r="G40" i="4"/>
  <c r="I39" i="4"/>
  <c r="K39" i="4" s="1"/>
  <c r="M39" i="4" s="1"/>
  <c r="O38" i="4"/>
  <c r="N38" i="4"/>
  <c r="H38" i="4"/>
  <c r="G38" i="4"/>
  <c r="K37" i="4"/>
  <c r="M37" i="4" s="1"/>
  <c r="J36" i="4"/>
  <c r="K36" i="4" s="1"/>
  <c r="K35" i="4"/>
  <c r="M35" i="4" s="1"/>
  <c r="J34" i="4"/>
  <c r="K34" i="4" s="1"/>
  <c r="K33" i="4"/>
  <c r="M33" i="4" s="1"/>
  <c r="J32" i="4"/>
  <c r="K32" i="4" s="1"/>
  <c r="I31" i="4"/>
  <c r="K31" i="4" s="1"/>
  <c r="M31" i="4" s="1"/>
  <c r="O30" i="4"/>
  <c r="N30" i="4"/>
  <c r="J30" i="4"/>
  <c r="H30" i="4"/>
  <c r="G30" i="4"/>
  <c r="I27" i="4"/>
  <c r="K27" i="4" s="1"/>
  <c r="M27" i="4" s="1"/>
  <c r="O26" i="4"/>
  <c r="N26" i="4"/>
  <c r="N25" i="4" s="1"/>
  <c r="N24" i="4" s="1"/>
  <c r="H26" i="4"/>
  <c r="G26" i="4"/>
  <c r="O25" i="4"/>
  <c r="O24" i="4" s="1"/>
  <c r="H25" i="4"/>
  <c r="H24" i="4" s="1"/>
  <c r="G25" i="4"/>
  <c r="I23" i="4"/>
  <c r="K23" i="4" s="1"/>
  <c r="M23" i="4" s="1"/>
  <c r="O22" i="4"/>
  <c r="N22" i="4"/>
  <c r="G22" i="4"/>
  <c r="I22" i="4" s="1"/>
  <c r="K22" i="4" s="1"/>
  <c r="M22" i="4" s="1"/>
  <c r="I21" i="4"/>
  <c r="K21" i="4" s="1"/>
  <c r="M21" i="4" s="1"/>
  <c r="I20" i="4"/>
  <c r="K20" i="4" s="1"/>
  <c r="M20" i="4" s="1"/>
  <c r="O19" i="4"/>
  <c r="N19" i="4"/>
  <c r="J19" i="4"/>
  <c r="K18" i="4"/>
  <c r="M18" i="4" s="1"/>
  <c r="K17" i="4"/>
  <c r="M17" i="4" s="1"/>
  <c r="J16" i="4"/>
  <c r="K16" i="4" s="1"/>
  <c r="M16" i="4" s="1"/>
  <c r="I15" i="4"/>
  <c r="K15" i="4" s="1"/>
  <c r="M15" i="4" s="1"/>
  <c r="I14" i="4"/>
  <c r="K14" i="4" s="1"/>
  <c r="M14" i="4" s="1"/>
  <c r="O13" i="4"/>
  <c r="O12" i="4" s="1"/>
  <c r="O11" i="4" s="1"/>
  <c r="N13" i="4"/>
  <c r="J13" i="4"/>
  <c r="G13" i="4"/>
  <c r="I13" i="4" s="1"/>
  <c r="K13" i="4" s="1"/>
  <c r="M13" i="4" s="1"/>
  <c r="K19" i="4" l="1"/>
  <c r="M19" i="4" s="1"/>
  <c r="I26" i="4"/>
  <c r="K26" i="4" s="1"/>
  <c r="M26" i="4" s="1"/>
  <c r="I38" i="4"/>
  <c r="K38" i="4" s="1"/>
  <c r="M38" i="4" s="1"/>
  <c r="I40" i="4"/>
  <c r="L29" i="4"/>
  <c r="L28" i="4" s="1"/>
  <c r="N12" i="4"/>
  <c r="N11" i="4" s="1"/>
  <c r="I30" i="4"/>
  <c r="K30" i="4" s="1"/>
  <c r="O29" i="4"/>
  <c r="O28" i="4" s="1"/>
  <c r="G12" i="4"/>
  <c r="G11" i="4" s="1"/>
  <c r="I11" i="4" s="1"/>
  <c r="J12" i="4"/>
  <c r="J11" i="4" s="1"/>
  <c r="L12" i="4"/>
  <c r="L11" i="4" s="1"/>
  <c r="M69" i="4"/>
  <c r="G29" i="4"/>
  <c r="G28" i="4" s="1"/>
  <c r="I28" i="4" s="1"/>
  <c r="K28" i="4" s="1"/>
  <c r="N29" i="4"/>
  <c r="N28" i="4" s="1"/>
  <c r="N10" i="4" s="1"/>
  <c r="N9" i="4" s="1"/>
  <c r="I51" i="4"/>
  <c r="K51" i="4" s="1"/>
  <c r="M51" i="4" s="1"/>
  <c r="I66" i="4"/>
  <c r="K66" i="4" s="1"/>
  <c r="M66" i="4" s="1"/>
  <c r="I25" i="4"/>
  <c r="K25" i="4" s="1"/>
  <c r="M25" i="4" s="1"/>
  <c r="H29" i="4"/>
  <c r="H28" i="4" s="1"/>
  <c r="I54" i="4"/>
  <c r="K54" i="4" s="1"/>
  <c r="M54" i="4" s="1"/>
  <c r="I61" i="4"/>
  <c r="K61" i="4" s="1"/>
  <c r="M61" i="4" s="1"/>
  <c r="G65" i="4"/>
  <c r="G64" i="4" s="1"/>
  <c r="I64" i="4" s="1"/>
  <c r="M64" i="4" s="1"/>
  <c r="K40" i="4"/>
  <c r="M40" i="4" s="1"/>
  <c r="M32" i="4"/>
  <c r="M36" i="4"/>
  <c r="M41" i="4"/>
  <c r="M45" i="4"/>
  <c r="M57" i="4"/>
  <c r="M34" i="4"/>
  <c r="M30" i="4"/>
  <c r="O10" i="4"/>
  <c r="O9" i="4" s="1"/>
  <c r="I53" i="4"/>
  <c r="K53" i="4" s="1"/>
  <c r="M53" i="4" s="1"/>
  <c r="J10" i="4"/>
  <c r="J9" i="4" s="1"/>
  <c r="H10" i="4"/>
  <c r="H9" i="4" s="1"/>
  <c r="G50" i="4"/>
  <c r="I65" i="4"/>
  <c r="M65" i="4" s="1"/>
  <c r="J29" i="4"/>
  <c r="J28" i="4" s="1"/>
  <c r="G24" i="4"/>
  <c r="I24" i="4" s="1"/>
  <c r="K24" i="4" s="1"/>
  <c r="M24" i="4" s="1"/>
  <c r="G60" i="4"/>
  <c r="I12" i="4" l="1"/>
  <c r="K12" i="4" s="1"/>
  <c r="M12" i="4" s="1"/>
  <c r="I29" i="4"/>
  <c r="K29" i="4" s="1"/>
  <c r="M29" i="4" s="1"/>
  <c r="K11" i="4"/>
  <c r="M11" i="4" s="1"/>
  <c r="M28" i="4"/>
  <c r="L10" i="4"/>
  <c r="I60" i="4"/>
  <c r="K60" i="4" s="1"/>
  <c r="M60" i="4" s="1"/>
  <c r="G59" i="4"/>
  <c r="I59" i="4" s="1"/>
  <c r="K59" i="4" s="1"/>
  <c r="M59" i="4" s="1"/>
  <c r="I50" i="4"/>
  <c r="K50" i="4" s="1"/>
  <c r="M50" i="4" s="1"/>
  <c r="G49" i="4"/>
  <c r="I49" i="4" s="1"/>
  <c r="K49" i="4" s="1"/>
  <c r="M49" i="4" s="1"/>
  <c r="L9" i="4" l="1"/>
  <c r="G10" i="4"/>
  <c r="G9" i="4" l="1"/>
  <c r="I9" i="4" s="1"/>
  <c r="K9" i="4" s="1"/>
  <c r="M9" i="4" s="1"/>
  <c r="I10" i="4"/>
  <c r="K10" i="4" s="1"/>
  <c r="M10" i="4" s="1"/>
</calcChain>
</file>

<file path=xl/sharedStrings.xml><?xml version="1.0" encoding="utf-8"?>
<sst xmlns="http://schemas.openxmlformats.org/spreadsheetml/2006/main" count="3220" uniqueCount="623">
  <si>
    <t>OPĆINA KNEŽEVI VINOGRADI</t>
  </si>
  <si>
    <t/>
  </si>
  <si>
    <t>HRVATSKE REPUBLIKE 3</t>
  </si>
  <si>
    <t>31309 Kneževi Vinogradi</t>
  </si>
  <si>
    <t>35938293122</t>
  </si>
  <si>
    <t>IZMJENA PRORAČUNA ZA 2020.-III</t>
  </si>
  <si>
    <t>OPĆI DIO</t>
  </si>
  <si>
    <t>PROMJENA</t>
  </si>
  <si>
    <t>PLANIRANO</t>
  </si>
  <si>
    <t>IZNOS</t>
  </si>
  <si>
    <t>(%)</t>
  </si>
  <si>
    <t>NOVI IZNOS</t>
  </si>
  <si>
    <t>A.</t>
  </si>
  <si>
    <t>RAČUN PRIHODA I RASHODA</t>
  </si>
  <si>
    <t>Prihodi poslovanja</t>
  </si>
  <si>
    <t>Prihodi od prodaje nefinancijske imovine</t>
  </si>
  <si>
    <t>-11.9%</t>
  </si>
  <si>
    <t>Rashodi poslovanja</t>
  </si>
  <si>
    <t>Rashodi za nabavu nefinancijske imovine</t>
  </si>
  <si>
    <t>0.3%</t>
  </si>
  <si>
    <t>RAZLIKA</t>
  </si>
  <si>
    <t>0.0%</t>
  </si>
  <si>
    <t>B.</t>
  </si>
  <si>
    <t>RAČUN ZADUŽIVANJA/FINANCIRANJA</t>
  </si>
  <si>
    <t>Primici od financijske imovine i zaduživanja</t>
  </si>
  <si>
    <t>Izdaci za financijsku imovinu i otplate zajmova</t>
  </si>
  <si>
    <t>NETO ZADUŽIVANJE/FINANCIRANJE</t>
  </si>
  <si>
    <t>C.</t>
  </si>
  <si>
    <t>RASPOLOŽIVA SREDSTVA IZ PRETHODNIH GODINA</t>
  </si>
  <si>
    <t>VIŠAK/MANJAK IZ PRETHODNIH GODINA</t>
  </si>
  <si>
    <t>VIŠAK/MANJAK + NETO ZADUŽIVANJA/FINANCIRANJA + RASPOLOŽIVA SREDSTVA IZ PRETHODNIH GODINA</t>
  </si>
  <si>
    <t>0,0%</t>
  </si>
  <si>
    <t>BROJ KONTA</t>
  </si>
  <si>
    <t>VRSTA PRIHODA / RASHODA</t>
  </si>
  <si>
    <t>A. RAČUN PRIHODA I RASHODA</t>
  </si>
  <si>
    <t>6</t>
  </si>
  <si>
    <t>61</t>
  </si>
  <si>
    <t>Prihodi od poreza</t>
  </si>
  <si>
    <t>1.1%</t>
  </si>
  <si>
    <t>611</t>
  </si>
  <si>
    <t>Porez i prirez na dohodak</t>
  </si>
  <si>
    <t>-0.5%</t>
  </si>
  <si>
    <t>613</t>
  </si>
  <si>
    <t>Porezi na imovinu</t>
  </si>
  <si>
    <t>29.1%</t>
  </si>
  <si>
    <t>614</t>
  </si>
  <si>
    <t>Porezi na robu i usluge</t>
  </si>
  <si>
    <t>9.5%</t>
  </si>
  <si>
    <t>63</t>
  </si>
  <si>
    <t>Pomoći iz inozemstva i od subjekata unutar općeg proračuna</t>
  </si>
  <si>
    <t>-9.8%</t>
  </si>
  <si>
    <t>632</t>
  </si>
  <si>
    <t>Pomoći od međunarodnih organizacija te institucija i tijela EU</t>
  </si>
  <si>
    <t>-1.8%</t>
  </si>
  <si>
    <t>633</t>
  </si>
  <si>
    <t>Pomoći proračunu iz drugih proračuna</t>
  </si>
  <si>
    <t>-1.9%</t>
  </si>
  <si>
    <t>634</t>
  </si>
  <si>
    <t>Pomoći od izvanproračunskih korisnika</t>
  </si>
  <si>
    <t>-80.8%</t>
  </si>
  <si>
    <t>636</t>
  </si>
  <si>
    <t>Pomoći proračunskim korisnicima iz proračuna koji im nije nadležan</t>
  </si>
  <si>
    <t>638</t>
  </si>
  <si>
    <t>Pomoći iz državnog proračuna temeljem prijenosa EU sredstava</t>
  </si>
  <si>
    <t>1.9%</t>
  </si>
  <si>
    <t>64</t>
  </si>
  <si>
    <t>Prihodi od imovine</t>
  </si>
  <si>
    <t>641</t>
  </si>
  <si>
    <t>Prihodi od financijske imovine</t>
  </si>
  <si>
    <t>642</t>
  </si>
  <si>
    <t>Prihodi od nefinancijske imovine</t>
  </si>
  <si>
    <t>65</t>
  </si>
  <si>
    <t>Prihodi od upravnih i administrativnih pristojbi, pristojbi po posebnim propisima i naknada</t>
  </si>
  <si>
    <t>1.8%</t>
  </si>
  <si>
    <t>651</t>
  </si>
  <si>
    <t>Upravne i administrativne pristojbe</t>
  </si>
  <si>
    <t>652</t>
  </si>
  <si>
    <t>Prihodi po posebnim propisima</t>
  </si>
  <si>
    <t>-7.6%</t>
  </si>
  <si>
    <t>653</t>
  </si>
  <si>
    <t>Komunalni doprinosi i naknade</t>
  </si>
  <si>
    <t>4.6%</t>
  </si>
  <si>
    <t>66</t>
  </si>
  <si>
    <t>Prihodi od prodaje proizvoda i robe te pruženih usluga i prihodi od donacija</t>
  </si>
  <si>
    <t>446.8%</t>
  </si>
  <si>
    <t>663</t>
  </si>
  <si>
    <t>Donacije od pravnih i fizičkih osoba izvan općeg proračuna</t>
  </si>
  <si>
    <t>68</t>
  </si>
  <si>
    <t>Kazne, upravne mjere i ostali prihodi</t>
  </si>
  <si>
    <t>10.0%</t>
  </si>
  <si>
    <t>683</t>
  </si>
  <si>
    <t>Ostali prihodi</t>
  </si>
  <si>
    <t>7</t>
  </si>
  <si>
    <t>71</t>
  </si>
  <si>
    <t>Prihodi od prodaje neproizvedene dugotrajne imovine</t>
  </si>
  <si>
    <t>-12.1%</t>
  </si>
  <si>
    <t>711</t>
  </si>
  <si>
    <t>Prihodi od prodaje materijalne imovine - prirodnih bogatstava</t>
  </si>
  <si>
    <t>72</t>
  </si>
  <si>
    <t>Prihodi od prodaje proizvedene dugotrajne imovine</t>
  </si>
  <si>
    <t>721</t>
  </si>
  <si>
    <t>Prihodi od prodaje graĐevinskih objekata</t>
  </si>
  <si>
    <t>3</t>
  </si>
  <si>
    <t>31</t>
  </si>
  <si>
    <t>Rashodi za zaposlene</t>
  </si>
  <si>
    <t>1.4%</t>
  </si>
  <si>
    <t>311</t>
  </si>
  <si>
    <t>Plaće (Bruto)</t>
  </si>
  <si>
    <t>0.8%</t>
  </si>
  <si>
    <t>312</t>
  </si>
  <si>
    <t>Ostali rashodi za zaposlene</t>
  </si>
  <si>
    <t>-0.2%</t>
  </si>
  <si>
    <t>313</t>
  </si>
  <si>
    <t>Doprinosi na plaće</t>
  </si>
  <si>
    <t>5.2%</t>
  </si>
  <si>
    <t>32</t>
  </si>
  <si>
    <t>Materijalni rashodi</t>
  </si>
  <si>
    <t>321</t>
  </si>
  <si>
    <t>Naknade troškova zaposlenima</t>
  </si>
  <si>
    <t>-9.6%</t>
  </si>
  <si>
    <t>322</t>
  </si>
  <si>
    <t>Rashodi za materijal i energiju</t>
  </si>
  <si>
    <t>323</t>
  </si>
  <si>
    <t>Rashodi za usluge</t>
  </si>
  <si>
    <t>324</t>
  </si>
  <si>
    <t>Naknade troškova osobama izvan radnog odnosa</t>
  </si>
  <si>
    <t>329</t>
  </si>
  <si>
    <t>Ostali nespomenuti rashodi poslovanja</t>
  </si>
  <si>
    <t>-6.0%</t>
  </si>
  <si>
    <t>34</t>
  </si>
  <si>
    <t>Financijski rashodi</t>
  </si>
  <si>
    <t>-33.0%</t>
  </si>
  <si>
    <t>342</t>
  </si>
  <si>
    <t>Kamate za primljene kredite i zajmove</t>
  </si>
  <si>
    <t>-21.3%</t>
  </si>
  <si>
    <t>343</t>
  </si>
  <si>
    <t>Ostali financijski rashodi</t>
  </si>
  <si>
    <t>-37.5%</t>
  </si>
  <si>
    <t>35</t>
  </si>
  <si>
    <t>Subvencije</t>
  </si>
  <si>
    <t>-1.5%</t>
  </si>
  <si>
    <t>351</t>
  </si>
  <si>
    <t>Subvencije trgovačkim društvima u javnom sektoru</t>
  </si>
  <si>
    <t>-2.1%</t>
  </si>
  <si>
    <t>352</t>
  </si>
  <si>
    <t>Subvencije trgovačkim društvima, poljoprivrednicima i obrtnicima izvan javnog sektora</t>
  </si>
  <si>
    <t>36</t>
  </si>
  <si>
    <t>Pomoći dane u inozemstvo i unutar općeg proračuna</t>
  </si>
  <si>
    <t>-33.6%</t>
  </si>
  <si>
    <t>363</t>
  </si>
  <si>
    <t>Pomoći unutar općeg proračuna</t>
  </si>
  <si>
    <t>37</t>
  </si>
  <si>
    <t>Naknade građanima i kućanstvima na temelju osiguranja i druge naknade</t>
  </si>
  <si>
    <t>6.8%</t>
  </si>
  <si>
    <t>372</t>
  </si>
  <si>
    <t>Ostale naknade građanima i kućanstvima iz proračuna</t>
  </si>
  <si>
    <t>38</t>
  </si>
  <si>
    <t>Ostali rashodi</t>
  </si>
  <si>
    <t>3.4%</t>
  </si>
  <si>
    <t>381</t>
  </si>
  <si>
    <t>Tekuće donacije</t>
  </si>
  <si>
    <t>2.6%</t>
  </si>
  <si>
    <t>382</t>
  </si>
  <si>
    <t>Kapitalne donacije</t>
  </si>
  <si>
    <t>12.8%</t>
  </si>
  <si>
    <t>386</t>
  </si>
  <si>
    <t>Kapitalne pomoći</t>
  </si>
  <si>
    <t>4</t>
  </si>
  <si>
    <t>42</t>
  </si>
  <si>
    <t>Rashodi za nabavu proizvedene dugotrajne imovine</t>
  </si>
  <si>
    <t>421</t>
  </si>
  <si>
    <t>GraĐevinski objekti</t>
  </si>
  <si>
    <t>422</t>
  </si>
  <si>
    <t>Postrojenja i oprema</t>
  </si>
  <si>
    <t>426</t>
  </si>
  <si>
    <t>Nematerijalna proizvedena imovina</t>
  </si>
  <si>
    <t>B. RAČUN ZADUŽIVANJA/FINANCIRANJA</t>
  </si>
  <si>
    <t>8</t>
  </si>
  <si>
    <t>84</t>
  </si>
  <si>
    <t>Primici od zaduživanja</t>
  </si>
  <si>
    <t>842</t>
  </si>
  <si>
    <t>Primljeni krediti i zajmovi od kreditnih i ostalih financijskih institucija u javnom sektoru</t>
  </si>
  <si>
    <t>844</t>
  </si>
  <si>
    <t>Primljeni krediti i zajmovi od kreditnih i ostalih financijskih institucija izvan javnog sektora</t>
  </si>
  <si>
    <t>5</t>
  </si>
  <si>
    <t>54</t>
  </si>
  <si>
    <t>Izdaci za otplatu glavnice primljenih kredita i zajmova</t>
  </si>
  <si>
    <t>542</t>
  </si>
  <si>
    <t>Otplata glavnice primljenih kredita i zajmova od kreditnih i ostalih financijskih institucija u javn</t>
  </si>
  <si>
    <t>544</t>
  </si>
  <si>
    <t>Otplata glavnice primljenih kredita i zajmova od kreditnih i ostalih financijskih institucija izvan</t>
  </si>
  <si>
    <t>547</t>
  </si>
  <si>
    <t>Otplata glavnice primljenih zajmova od drugih razina vlasti</t>
  </si>
  <si>
    <t>C. RASPOLOŽIVA SREDSTVA IZ PRETHODNIH GODINA</t>
  </si>
  <si>
    <t>9</t>
  </si>
  <si>
    <t>Vlastiti izvori</t>
  </si>
  <si>
    <t>92</t>
  </si>
  <si>
    <t>Rezultat poslovanja</t>
  </si>
  <si>
    <t>922</t>
  </si>
  <si>
    <t>Višak/manjak prihoda</t>
  </si>
  <si>
    <t>OIB: 35938293122</t>
  </si>
  <si>
    <t>POSEBNI DIO</t>
  </si>
  <si>
    <t>VRSTA RASHODA / IZDATAKA</t>
  </si>
  <si>
    <t>PROMJENA IZNOS</t>
  </si>
  <si>
    <t>PROMJENA (%)</t>
  </si>
  <si>
    <t xml:space="preserve">  </t>
  </si>
  <si>
    <t>SVEUKUPNO RASHODI / IZDACI</t>
  </si>
  <si>
    <t>Razdjel  001</t>
  </si>
  <si>
    <t>PREDSTAVNIČKO TIJELO</t>
  </si>
  <si>
    <t>Glava  00101</t>
  </si>
  <si>
    <t>OPĆINSKO VIJEĆE</t>
  </si>
  <si>
    <t>Program  1000</t>
  </si>
  <si>
    <t>REDOVNO FUNKCIONIRANJE OPĆINSKIH TIJELA</t>
  </si>
  <si>
    <t>Aktivnost  A100001</t>
  </si>
  <si>
    <t>RAD OPĆINSKOG VIJEĆA</t>
  </si>
  <si>
    <t>Izvor   1.</t>
  </si>
  <si>
    <t>OPĆI PRIHODI I PRIMICI</t>
  </si>
  <si>
    <t>Izvor   1.1.</t>
  </si>
  <si>
    <t>Funkcijska klasifikacija   0111</t>
  </si>
  <si>
    <t>Izvršna  i zakonodavna tijela</t>
  </si>
  <si>
    <t>Lokacija   114195</t>
  </si>
  <si>
    <t>Aktivnost  A100002</t>
  </si>
  <si>
    <t>FINANCIRANJE POLITIČKIH STRANAKA</t>
  </si>
  <si>
    <t>Glava  00109</t>
  </si>
  <si>
    <t>VIJEĆE MAĐARSKE NACIONALNE MANJINE</t>
  </si>
  <si>
    <t>Aktivnost  A100012</t>
  </si>
  <si>
    <t>RAD VIJEĆA MAĐARSKE NACIONALNE MANJINE</t>
  </si>
  <si>
    <t>Korisnik   09</t>
  </si>
  <si>
    <t>Glava  00110</t>
  </si>
  <si>
    <t>VIJEĆE SRPSKE NACIONALNE MANJINE</t>
  </si>
  <si>
    <t>Aktivnost  A100013</t>
  </si>
  <si>
    <t>RAD VIJEĆA SRPSKE NACIONALNE MANJINE</t>
  </si>
  <si>
    <t>Korisnik   10</t>
  </si>
  <si>
    <t>Izvor   6.</t>
  </si>
  <si>
    <t>DONACIJE</t>
  </si>
  <si>
    <t>Izvor   6.2.</t>
  </si>
  <si>
    <t>DONACIJE PRORAČUNSKOG KORISNIKA</t>
  </si>
  <si>
    <t>Tekući projekt  T100002</t>
  </si>
  <si>
    <t>ADAPTACIJA I OPREMANJE</t>
  </si>
  <si>
    <t>Tekući projekt  T100003</t>
  </si>
  <si>
    <t>RAD KNJIŽNICE VSNM</t>
  </si>
  <si>
    <t>Funkcijska klasifikacija   0820</t>
  </si>
  <si>
    <t>Službe kulture</t>
  </si>
  <si>
    <t>Glava  00111</t>
  </si>
  <si>
    <t>SAVJET MLADIH</t>
  </si>
  <si>
    <t>Aktivnost  A100015</t>
  </si>
  <si>
    <t>RAD SAVJETA MLADIH</t>
  </si>
  <si>
    <t>Razdjel  002</t>
  </si>
  <si>
    <t>IZVRŠNO TIJELO</t>
  </si>
  <si>
    <t>Glava  00201</t>
  </si>
  <si>
    <t>OPĆINSKI NAČELNIK</t>
  </si>
  <si>
    <t>Aktivnost  A100003</t>
  </si>
  <si>
    <t>URED OPĆINSKOG NAČLENIKA I ZAMJENIKA</t>
  </si>
  <si>
    <t>Aktivnost  A100014</t>
  </si>
  <si>
    <t>ZAŠTITA PRAVA NACIONALNIH MANJINA</t>
  </si>
  <si>
    <t>Aktivnost  A100020</t>
  </si>
  <si>
    <t>PROTOKOL I PROSLAVA ZNAČAJNIH DATUMA I OSTALE MANIFESTIACIJE</t>
  </si>
  <si>
    <t>Aktivnost  A100025</t>
  </si>
  <si>
    <t>OTPLATA PO NAGODBI S RH</t>
  </si>
  <si>
    <t>Izvor   4.</t>
  </si>
  <si>
    <t>PRIHODI ZA POSEBNE NAMJENE</t>
  </si>
  <si>
    <t>Izvor   4.1.</t>
  </si>
  <si>
    <t>PROMIDŽBA I INFORMIRANJE</t>
  </si>
  <si>
    <t>Aktivnost  A100009</t>
  </si>
  <si>
    <t>INFORMIRANJE I PROMIDŽBA</t>
  </si>
  <si>
    <t>Glava  00202</t>
  </si>
  <si>
    <t>JEDINSTVENI UPRAVNI ODJEL</t>
  </si>
  <si>
    <t>Aktivnost  A100016</t>
  </si>
  <si>
    <t>ADMINISTRACIJA</t>
  </si>
  <si>
    <t>Funkcijska klasifikacija   0411</t>
  </si>
  <si>
    <t>Opći ekonomski i trgovački poslovi</t>
  </si>
  <si>
    <t>Izvor   5.</t>
  </si>
  <si>
    <t>POMOĆI</t>
  </si>
  <si>
    <t>Izvor   5.1.</t>
  </si>
  <si>
    <t>TEKUĆE POMOĆI</t>
  </si>
  <si>
    <t>Aktivnost  A100024</t>
  </si>
  <si>
    <t>OTPLATA KREDITA</t>
  </si>
  <si>
    <t>Izvor   5.2.</t>
  </si>
  <si>
    <t>KAPITALNE POMOĆI</t>
  </si>
  <si>
    <t>Tekući projekt  T100001</t>
  </si>
  <si>
    <t>STRUČNO OSPOSOBLJAVANJE PROGRAM HZZ</t>
  </si>
  <si>
    <t>Funkcijska klasifikacija   0131</t>
  </si>
  <si>
    <t>Opće usluge vezane za službenike</t>
  </si>
  <si>
    <t>RAZVOJ I POTICANJE GOSPODARSTVA I POLJOPRIVREDE</t>
  </si>
  <si>
    <t>UREĐENJE KATASTARSKOG OPERATA U SLUŽBI POLJOPRIVREDE</t>
  </si>
  <si>
    <t>Funkcijska klasifikacija   0421</t>
  </si>
  <si>
    <t>Poljoprivreda</t>
  </si>
  <si>
    <t>RAD LOKALNE AKCIJSKE GRUPE-LAG</t>
  </si>
  <si>
    <t>Funkcijska klasifikacija   0160</t>
  </si>
  <si>
    <t>Opće javne usluge koje nisu drugdje svrstane</t>
  </si>
  <si>
    <t>Aktivnost  A100008</t>
  </si>
  <si>
    <t>IZRADA PROGRAMA ZAŠTITA OD DIVLJAČI</t>
  </si>
  <si>
    <t>Funkcijska klasifikacija   0423</t>
  </si>
  <si>
    <t>Ribarstvo i lov</t>
  </si>
  <si>
    <t>POMOĆ GOSPODARSTVU RADI UBLAŽAVANJA POSLJEDICA NASTALIH U BORBI PROTIV VIRUSA COVID 19</t>
  </si>
  <si>
    <t>Funkcijska klasifikacija   0412</t>
  </si>
  <si>
    <t>Opći poslovi vezani uz rad</t>
  </si>
  <si>
    <t>Kapitalni projekt  K100001</t>
  </si>
  <si>
    <t>POSLOVNO-PODUZETNIČKA I REKREATIVNA ZONA KNEŽEVI VINOGRADI</t>
  </si>
  <si>
    <t>Funkcijska klasifikacija   0451</t>
  </si>
  <si>
    <t>Cestovni promet</t>
  </si>
  <si>
    <t>Funkcijska klasifikacija   0640</t>
  </si>
  <si>
    <t>Ulična rasvjeta</t>
  </si>
  <si>
    <t>Izvor   7.</t>
  </si>
  <si>
    <t>PRIHODI OD PRODAJE I ZAMJENE  NEFINANCIJSKE IMOVINE</t>
  </si>
  <si>
    <t>Izvor   7.1.</t>
  </si>
  <si>
    <t>Kapitalni projekt  K100002</t>
  </si>
  <si>
    <t>UREĐENJE KANALSKE MREŽE</t>
  </si>
  <si>
    <t>Kapitalni projekt  K100003</t>
  </si>
  <si>
    <t>NADOPUNA SMEĐE SIGNALIZACIJE</t>
  </si>
  <si>
    <t>Funkcijska klasifikacija   0473</t>
  </si>
  <si>
    <t>Turizam</t>
  </si>
  <si>
    <t>Kapitalni projekt  K100006</t>
  </si>
  <si>
    <t>STAVLJANJE U FUNKCIJU PROSTORA STARE VINARIJE</t>
  </si>
  <si>
    <t>Funkcijska klasifikacija   0490</t>
  </si>
  <si>
    <t>Ekonomski poslovi koji nisu drugdje svrstani</t>
  </si>
  <si>
    <t>Izvor   6.1.</t>
  </si>
  <si>
    <t>PROSTORNO-PLANSKA DOKUMENTACIJA</t>
  </si>
  <si>
    <t>SUFINANCIRANJE KAMATA</t>
  </si>
  <si>
    <t>Funkcijska klasifikacija   0474</t>
  </si>
  <si>
    <t>Višenamjenski razvojni projekti</t>
  </si>
  <si>
    <t>Tekući projekt  T100008</t>
  </si>
  <si>
    <t>SUBVENCIONIRANJE OBRANE OD LEDOTUČE</t>
  </si>
  <si>
    <t>Tekući projekt  T100009</t>
  </si>
  <si>
    <t>PROGRAM POTPORE U POLJOPRIVREDI</t>
  </si>
  <si>
    <t>Tekući projekt  T100010</t>
  </si>
  <si>
    <t>TEKUĆE DONACIJE U GOSPODARSTVU</t>
  </si>
  <si>
    <t>Funkcijska klasifikacija   0620</t>
  </si>
  <si>
    <t>Razvoj zajednice</t>
  </si>
  <si>
    <t>Tekući projekt  T100012</t>
  </si>
  <si>
    <t>PROGRAM POTICANJA OBRTNIŠTVA, MALOG I SREDNJEG PODUZETNIŠTVA I RURALNOG TURIZMA</t>
  </si>
  <si>
    <t>Tekući projekt  T100013</t>
  </si>
  <si>
    <t>POMOĆ LOVAČKIM DRUŠTVIMA</t>
  </si>
  <si>
    <t>ODRŽAVANJE KOMUNALNE INFRASTRUKTURE</t>
  </si>
  <si>
    <t>ODRŽAVANJE ČISTOĆE JAVNIH POVRŠINA</t>
  </si>
  <si>
    <t>ODRŽAVANJE GRAĐEVINA, UREĐAJA I PREDMETA JAVNE NAMJENE</t>
  </si>
  <si>
    <t>Aktivnost  A100005</t>
  </si>
  <si>
    <t>ODRŽAVANJE POVRŠINA ZA JAVNU ODVODNJU (ODVODNJU ATMOSFERSKIH VODA)</t>
  </si>
  <si>
    <t>Funkcijska klasifikacija   0520</t>
  </si>
  <si>
    <t>Gospodarenje otpadnim vodama</t>
  </si>
  <si>
    <t>Aktivnost  A100006</t>
  </si>
  <si>
    <t>ODRŽAVANJA ČISTOĆE J.P. U DIJELU SANIRANJA DIVLJ.DEPONIJA, I STROJNO RAVNANJE I UREĐ. JAVNIH POVRŠIN</t>
  </si>
  <si>
    <t>Funkcijska klasifikacija   0610</t>
  </si>
  <si>
    <t>Razvoj stanovanja</t>
  </si>
  <si>
    <t>TEKUĆE ODRŽAVANJE JAVNIH ZELENIH POVRŠINA</t>
  </si>
  <si>
    <t>Aktivnost  A100010</t>
  </si>
  <si>
    <t>ODRŽAVANJE NERAZVRST.CESTA U ZIMSKIM UVJETIMA</t>
  </si>
  <si>
    <t>Aktivnost  A100011</t>
  </si>
  <si>
    <t>ODRŽAVANJE NERAZVRSTANIH CESTA I OTRESNICA OTRESNICA I NOGOSTUPA, TE JAVNIH POVRŠINA NA KOJIMA NIJE</t>
  </si>
  <si>
    <t>FUNKCIONIRANJE JAVNE RASVJETE</t>
  </si>
  <si>
    <t>USLUGE D.D.D.I VETERINARSKE USLUGE</t>
  </si>
  <si>
    <t>Funkcijska klasifikacija   0560</t>
  </si>
  <si>
    <t>Poslovi i usluge zaštite okoliša koji nisu drugdje svrstani</t>
  </si>
  <si>
    <t>ODVOZ OTPADA S JAVNIH POVRŠINA (ZELENI OTOCI)</t>
  </si>
  <si>
    <t>Funkcijska klasifikacija   0530</t>
  </si>
  <si>
    <t>Smanjenje zagađivanja</t>
  </si>
  <si>
    <t>Aktivnost  A100017</t>
  </si>
  <si>
    <t>JAVNI RADOVI</t>
  </si>
  <si>
    <t>SANACIJA DEPONIJA  OTPADA ZMAJEVAC- MONITORING</t>
  </si>
  <si>
    <t>Tekući projekt  T100005</t>
  </si>
  <si>
    <t>SANACIJA PUTEVA I STAZA U GROBLJIMA</t>
  </si>
  <si>
    <t>Tekući projekt  T100007</t>
  </si>
  <si>
    <t>UKLANJANJE AMBROZIJE</t>
  </si>
  <si>
    <t>PROVEDBA ENERG.UČINKOVITOSTI JAVNE RASVJETE I ZAŠTITE OD SVJET. ONEČIŠĆENJA  PO ESCO MODELU</t>
  </si>
  <si>
    <t>GRADNJA OBJEKATA I UREĐAJA KOMUNALNE INFRASTRUKTURE</t>
  </si>
  <si>
    <t>Aktivnost  A100004</t>
  </si>
  <si>
    <t>POSTAVLJANJE KOMUNALNE I SLIČNE OPREME</t>
  </si>
  <si>
    <t>VIDEO NADZOR NA JAVNIM POVRŠINAMA</t>
  </si>
  <si>
    <t>Funkcijska klasifikacija   0360</t>
  </si>
  <si>
    <t>Rashodi za javni red i sigurnost koji nisu drugdje svrstani</t>
  </si>
  <si>
    <t>IZGRADNJA NERAZVRSTANIH CESTA</t>
  </si>
  <si>
    <t>Kapitalni projekt  K100005</t>
  </si>
  <si>
    <t>SUBVENCIJA PRIKLJUČAKA NA VODOVOD I KANALIZACIJU ZA STAMBENE OBJEKTE</t>
  </si>
  <si>
    <t>Kapitalni projekt  K100010</t>
  </si>
  <si>
    <t>IZGRADNJA NERAZV.CESTE PO MJERI 7.2. RUR.RAZVOJA: OD KRUŽNOG TOKA DO ISPOD BAZENA</t>
  </si>
  <si>
    <t>Kapitalni projekt  K100011</t>
  </si>
  <si>
    <t>IZGRADNJA NOGOSTUPA U KARANCU</t>
  </si>
  <si>
    <t>Kapitalni projekt  K100018</t>
  </si>
  <si>
    <t>IZGRADNJA ODVODNJE (KANALIZACIJE) KARANAC</t>
  </si>
  <si>
    <t>Kapitalni projekt  K100021</t>
  </si>
  <si>
    <t>REKONSTRUKCIJA ULICE NIKOLE TESLE U KARANCU</t>
  </si>
  <si>
    <t>Izvor   8.</t>
  </si>
  <si>
    <t>NAMJENSKI PRIMICI</t>
  </si>
  <si>
    <t>Izvor   8.1.</t>
  </si>
  <si>
    <t>Kapitalni projekt  K100022</t>
  </si>
  <si>
    <t>REKONSTRUKCIJA NERAZV. CESTE U ULICI HR. REPUBLIKE I IZGRADNJA NERAZV.CESTE U ULICI  ANTUNA PLAVECA</t>
  </si>
  <si>
    <t>UREĐENJE DJEČJIH IGRALIŠTA</t>
  </si>
  <si>
    <t>MODERNIZACIJA JAVNE RASVJETE</t>
  </si>
  <si>
    <t>Tekući projekt  T100017</t>
  </si>
  <si>
    <t>IZGRADNJA MULTIFUNKCIONALNOG I DJEČJEG IGRALIŠTA S UREĐENJEM OKOLIŠA U NASELJU KARANAC</t>
  </si>
  <si>
    <t>Tekući projekt  T100018</t>
  </si>
  <si>
    <t>IZGRADNJA MULTIFUNKCIONALNOG IGRALIŠTA U SUZI</t>
  </si>
  <si>
    <t>TEKUĆE I KAPITALNO ODRŽAVANJE OBJEKATA I OPREME I ZAŠTITA OKOLIŠA</t>
  </si>
  <si>
    <t>KATASTARSKE I GEODETSKE USLUGE</t>
  </si>
  <si>
    <t>USLUGE NADZORA I PROJEKTANATA</t>
  </si>
  <si>
    <t>NAKNADA ZA UREĐENJE VODA (SLIVNA NAKNADA)</t>
  </si>
  <si>
    <t>PRAVO GRAĐENJA NA ZEMLJIŠTU U VLASNIŠTVU RH</t>
  </si>
  <si>
    <t>PROCJENA I LEGALIZACIJA NEKRETNINA U VLASNIŠTVU OPĆINE</t>
  </si>
  <si>
    <t>Aktivnost  A100007</t>
  </si>
  <si>
    <t>ZAJEDNIČKA PRIČUVA - STANOUPRAVA</t>
  </si>
  <si>
    <t>OSTALI TROŠKOVI U IZGRADNJI</t>
  </si>
  <si>
    <t>Funkcijska klasifikacija   0443</t>
  </si>
  <si>
    <t>Građevinarstvo</t>
  </si>
  <si>
    <t>REŽIJSKI I DR. TROŠKOVI OBJEKATAU VLASNIŠTVU OPĆINE</t>
  </si>
  <si>
    <t>SUFINANCIRANJE RADA STANOUPRAVE d.o.o.</t>
  </si>
  <si>
    <t>Aktivnost  A100021</t>
  </si>
  <si>
    <t>DERATIZACIJA I DEZINSEKCIJA</t>
  </si>
  <si>
    <t>Aktivnost  A100022</t>
  </si>
  <si>
    <t>OPREMA U DOMOVIMA KULTURE</t>
  </si>
  <si>
    <t>Kapitalni projekt  K100007</t>
  </si>
  <si>
    <t>REKONSTRUKCIJA I UEĐENJE KULTURNOG CENTRA KNEŽEVI VINOGRADI - podrumski dio</t>
  </si>
  <si>
    <t>REKONSTRUKCIJA I DOGRADNJA DOMA KULTURE U KAMENCU</t>
  </si>
  <si>
    <t>MANJI POPRAVCI OBJEKATA U VLASNIŠTVU OPĆINE</t>
  </si>
  <si>
    <t>PROGRAM UREĐENJA NASELJA I DEMOGRAFSKE OBNOVE</t>
  </si>
  <si>
    <t>SANACIJA I UREĐENJE OBJEKTA DOMA KULTURE SUZA I ZMAJEVAC</t>
  </si>
  <si>
    <t>SUFINANCIRANJE RADA RECIKLAŽNOG DVORIŠTA</t>
  </si>
  <si>
    <t>Funkcijska klasifikacija   0510</t>
  </si>
  <si>
    <t>Gospodarenje otpadom</t>
  </si>
  <si>
    <t>Tekući projekt  T100014</t>
  </si>
  <si>
    <t>WI-FI FOR YOU</t>
  </si>
  <si>
    <t>Funkcijska klasifikacija   0660</t>
  </si>
  <si>
    <t>Rashodi vezani za stanovanje i kom. pogodnosti koji nisu drugdje svrstani</t>
  </si>
  <si>
    <t>Tekući projekt  T100015</t>
  </si>
  <si>
    <t>SANACIJA DOMA KULTURE U KOTLINI</t>
  </si>
  <si>
    <t>JAVNE POTREBE U VATROGASTVU, CIVILNOJ ZAŠTITI I HGSS-u</t>
  </si>
  <si>
    <t>JPVP BARANJE</t>
  </si>
  <si>
    <t>Funkcijska klasifikacija   0320</t>
  </si>
  <si>
    <t>Usluge protupožarne zaštite</t>
  </si>
  <si>
    <t>DVD</t>
  </si>
  <si>
    <t>RAD CIVILNE ZAŠTITE</t>
  </si>
  <si>
    <t>Funkcijska klasifikacija   0220</t>
  </si>
  <si>
    <t>Civilna obrana</t>
  </si>
  <si>
    <t>RAD HGSS</t>
  </si>
  <si>
    <t>POSLOVI ZAŠTITE OD POŽARA I ZAŠTITE NA RADU</t>
  </si>
  <si>
    <t>JAVNE POTREBE U ŠPORTU</t>
  </si>
  <si>
    <t>TEKUĆA POMOĆ SPORTSKIM DRUŠTVIMA</t>
  </si>
  <si>
    <t>Funkcijska klasifikacija   0810</t>
  </si>
  <si>
    <t>Službe rekreacije i sporta</t>
  </si>
  <si>
    <t>Aktivnost  A100023</t>
  </si>
  <si>
    <t>SANACIJA VLAGE NK BORAC - VANJSKI RADOVI I PRIKLJUČENJE NA KANALIZACIJU I EL.ENERGIJA</t>
  </si>
  <si>
    <t>Aktivnost  A100026</t>
  </si>
  <si>
    <t>SANACIJA OBJEKTA NK "SUZA"</t>
  </si>
  <si>
    <t>Kapitalni projekt  K100004</t>
  </si>
  <si>
    <t>POSTAVLJANJE UMJETNE TRAVE NA IGRALIŠTU U KN.VINOGRADIMA</t>
  </si>
  <si>
    <t>POTICANJE RAZVOJA REKEACIJE I SPORTA - KNEŽEVI PARKOVI</t>
  </si>
  <si>
    <t>GRAĐENJE SPORTSKE GRAĐEVINE – OGRADE NA OTVORENOM IGRALIŠTU U KARANCU</t>
  </si>
  <si>
    <t>Tekući projekt  T100006</t>
  </si>
  <si>
    <t>TOPLINSKA ZAŠTITA OBJEKTA ŠPORTSKOG CENTRA POLET</t>
  </si>
  <si>
    <t>JAVNE POTREBE U KULTURI</t>
  </si>
  <si>
    <t>Aktivnost  A100029</t>
  </si>
  <si>
    <t>POMOĆ RAZVOJU CIVILNOG DRUŠTVA (u kulturi, socijalnoj zaštiti i dr.)</t>
  </si>
  <si>
    <t>Program  2000</t>
  </si>
  <si>
    <t>POMOĆ RELIGIJSKIM ZAJEDNICAMA</t>
  </si>
  <si>
    <t>TEKUĆA I KAPITALNA POMOĆ RELIGIJSKIM ZAJEDNICAMA</t>
  </si>
  <si>
    <t>Funkcijska klasifikacija   0840</t>
  </si>
  <si>
    <t>Religijske i druge službe zajednice</t>
  </si>
  <si>
    <t>Program  3000</t>
  </si>
  <si>
    <t>PODRŠKA TURIZMU OPĆINE</t>
  </si>
  <si>
    <t>MANIFESTACIJE OPĆINE</t>
  </si>
  <si>
    <t>TURISTIČKA ZAJEDNICA BARANJE</t>
  </si>
  <si>
    <t>RADMUZEJA I EKO TC U ZMAJEVCU  U SURADNJI S TZ OBŽ</t>
  </si>
  <si>
    <t>POSJETITELJSKI CENTAR KARANAC</t>
  </si>
  <si>
    <t>JAVNE POTREBE U PREDŠKOLSKOM ODGOJU</t>
  </si>
  <si>
    <t>IZGRADNJA MULTIFUNKCIONALNOG IGRALIŠTA U DJ VRTIĆU KN VINOGRADI</t>
  </si>
  <si>
    <t>Funkcijska klasifikacija   0911</t>
  </si>
  <si>
    <t>Predškolsko obrazovanje</t>
  </si>
  <si>
    <t>REKONSTRUKCIJA (DOGRADNJA) DJEČJEG VRTIĆA</t>
  </si>
  <si>
    <t>POMOĆI U OBRAZOVANJU</t>
  </si>
  <si>
    <t>SUFINANCIRANJE PRIJEVOZA SREDNJOŠKOLSKIH UČENIKA</t>
  </si>
  <si>
    <t>Funkcijska klasifikacija   0921</t>
  </si>
  <si>
    <t>Niže srednjoškolsko obrazovanje</t>
  </si>
  <si>
    <t>LJETOVANJE ZA SVAKO DIJETE</t>
  </si>
  <si>
    <t>Funkcijska klasifikacija   0912</t>
  </si>
  <si>
    <t>Osnovno obrazovanje</t>
  </si>
  <si>
    <t>ŠKOLSKI OBROK ZA SVE (projekt s OBŽ)</t>
  </si>
  <si>
    <t>Funkcijska klasifikacija   1040</t>
  </si>
  <si>
    <t>Obitelj i djeca</t>
  </si>
  <si>
    <t>"LAKŠE DO ŠKOLSKIH KNJIGA" - POMOĆ ZA KUPOVINU KNJIGA</t>
  </si>
  <si>
    <t>SUFINANCIRANJE PROGRAMA RADA OSNOVNIH ŠKOLA</t>
  </si>
  <si>
    <t>NAJBOLJI OSMAŠ</t>
  </si>
  <si>
    <t>DJECA PLIVAJU</t>
  </si>
  <si>
    <t>Funkcijska klasifikacija   0980</t>
  </si>
  <si>
    <t>Usluge obrazovanja koje nisu drugdje svrstane</t>
  </si>
  <si>
    <t>PRODUŽENI BORAVAK DJECE U OŠ KN.VINOGRADI</t>
  </si>
  <si>
    <t>STIPENDIJE</t>
  </si>
  <si>
    <t>Funkcijska klasifikacija   0950</t>
  </si>
  <si>
    <t>Obrazovanje koje se ne može definirati po stupnju</t>
  </si>
  <si>
    <t>JAVNE POTREBE U ZDRAVSTVU I SOCIJALNOJ SKRBI</t>
  </si>
  <si>
    <t>TROŠKOVI STANOVANJA ZA SOCIJALNO UGROŽENE</t>
  </si>
  <si>
    <t>Funkcijska klasifikacija   1070</t>
  </si>
  <si>
    <t>Socijalna pomoć stanovništvu koje nije obuhvaćeno redovnim socijalnim programima</t>
  </si>
  <si>
    <t>OSTALE POMOĆI SOCIJALNO UGROŽENIMA PO PROGRAMIMA</t>
  </si>
  <si>
    <t>CRVENI KRIŽ</t>
  </si>
  <si>
    <t>Funkcijska klasifikacija   1090</t>
  </si>
  <si>
    <t>Aktivnosti socijalne zaštite koje nisu drugdje svrstane</t>
  </si>
  <si>
    <t>Glava  00203</t>
  </si>
  <si>
    <t>DJEČJI VRTIĆ "ZEKO"</t>
  </si>
  <si>
    <t>Proračunski korisnik  01</t>
  </si>
  <si>
    <t>REDOVAN RAD VRTIĆA</t>
  </si>
  <si>
    <t>Korisnik   01</t>
  </si>
  <si>
    <t>DJEČJI VRTIĆ ZEKO</t>
  </si>
  <si>
    <t>Izvor   1.2.</t>
  </si>
  <si>
    <t>OPĆI PRIHODI I PRIMICI PRORAČUNSKOG KORISNIKA</t>
  </si>
  <si>
    <t>Izvor   4.2.</t>
  </si>
  <si>
    <t>PRIHODI ZA POSEBNE NAMJENE PRORAČUNSKOG KORISNIKA</t>
  </si>
  <si>
    <t>Izvor   5.3.</t>
  </si>
  <si>
    <t>POMOĆI PRORAČUNSKIM KORISNICIMA</t>
  </si>
  <si>
    <t>TEKUĆE ODRŽAVANJE OBJEKATA VRTIĆA</t>
  </si>
  <si>
    <t>PLAN RAZVOJNIH PROGRAMA</t>
  </si>
  <si>
    <t>OPĆINE KNEŽEVI VINOGRADI 2020-2022</t>
  </si>
  <si>
    <t>CILJ</t>
  </si>
  <si>
    <t>PRIORETETI</t>
  </si>
  <si>
    <t>MJERA</t>
  </si>
  <si>
    <t>INVESTICIJA / KAPITALNA POMOĆ /KAPITALNA DONACIJA</t>
  </si>
  <si>
    <t>.+/-</t>
  </si>
  <si>
    <t>I.  Izmjena 2020.</t>
  </si>
  <si>
    <t xml:space="preserve">II. Izmjena 2020. </t>
  </si>
  <si>
    <t>POKAZATELJ REZULTATA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</si>
  <si>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</si>
  <si>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</si>
  <si>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</si>
  <si>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</si>
  <si>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</si>
  <si>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</si>
  <si>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</si>
  <si>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</si>
  <si>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</si>
  <si>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</si>
  <si>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</si>
  <si>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</si>
  <si>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Opremljena i/ili izgrađena fizička infrastruktura, Porast broja poduzeća koja posluju u zoni, Intenzitet aktivacije zone, Sadnja zaštitnog drvoreda - stabala</t>
  </si>
  <si>
    <t>Ceste</t>
  </si>
  <si>
    <t>K100006 KUPOVINA STARE VINARIJE I STAVLJANJE U FUNKCIJU GOSPODARSTVA</t>
  </si>
  <si>
    <t>uređen i stavljen u funkciju objekt stare vinarije</t>
  </si>
  <si>
    <t>Izrada studija</t>
  </si>
  <si>
    <t>Hale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</si>
  <si>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</si>
  <si>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</si>
  <si>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</si>
  <si>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</si>
  <si>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</si>
  <si>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usluge tekućeg održavanja</t>
  </si>
  <si>
    <t>tekuća pomoć žup.prorač.</t>
  </si>
  <si>
    <t>2. RAZVIJENA TURISTIČKA PONUDA</t>
  </si>
  <si>
    <t>2.1. RAZVOJ TURISTIČKE INFRASTRUKTURE</t>
  </si>
  <si>
    <t>2.1.7. Izgradnja, obnova i opremanje ostale turističke infrastrukture</t>
  </si>
  <si>
    <t>K100003 NADOPUNA SMEĐE SIGNALIZACIJE</t>
  </si>
  <si>
    <t>dopunjena turistička signalizacija</t>
  </si>
  <si>
    <t>kapitalna donacija za nabavu opreme</t>
  </si>
  <si>
    <t>G03 ODRŽAVANJE KOMUNALNE INFRASTRUKTURE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</si>
  <si>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</si>
  <si>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</si>
  <si>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</si>
  <si>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</si>
  <si>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</si>
  <si>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sanirano smetište Zmajevac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</si>
  <si>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</si>
  <si>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</si>
  <si>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</si>
  <si>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</si>
  <si>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</si>
  <si>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</si>
  <si>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</si>
  <si>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</si>
  <si>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građevinski objekti</t>
  </si>
  <si>
    <t>K100011 IZGRADNJA NOGOSTUPA U KARANCU</t>
  </si>
  <si>
    <t>ceste (projekti)</t>
  </si>
  <si>
    <t>K100021 REKONSTRUKCIJA ULICE NIKOLE TESLE U KARANCU</t>
  </si>
  <si>
    <t>izgrađena cesta u km - rekonstruirana ulica</t>
  </si>
  <si>
    <t xml:space="preserve">Ceste </t>
  </si>
  <si>
    <t xml:space="preserve">K100022 REKONSTRUKCIJA NERAZVRSTANE CESTE U ULICI H.REPUBLIKE I IZGRADNJA NERAZVRSTANE CESTE U ULICI ANTUNA PLAVECA </t>
  </si>
  <si>
    <t xml:space="preserve">Cesta </t>
  </si>
  <si>
    <t>5.3.1. Unaprjeđenje sustava vodoopskrbe i odvodnje</t>
  </si>
  <si>
    <t>K100018 IZGRADNJA ODVODNJE (KANALIZACIJE KARANAC)</t>
  </si>
  <si>
    <t>izgrađena kanalizacija u km</t>
  </si>
  <si>
    <t>subvencija trgovačkim društvima u javnom sektoru</t>
  </si>
  <si>
    <t>K100005 SUBVENCIJA PRIKLJUČAKANA KANALIZACIJU ZA STAMBENE OBJEKTE</t>
  </si>
  <si>
    <t>izgrađeni br. priključaka</t>
  </si>
  <si>
    <t xml:space="preserve">pomoći  </t>
  </si>
  <si>
    <t>K100003 IZGRADNJA PJEŠAČKE STAZE OD KNEŽEVI VINOGRADA DO KAMENCA</t>
  </si>
  <si>
    <t>izgrađen nogostup u m</t>
  </si>
  <si>
    <t>Ostali slični prometni objekti</t>
  </si>
  <si>
    <t>K100019 REKONSTRUKCIJA ŽUPANIJSKE CESTE Ž4037 KROZ KOTLINU</t>
  </si>
  <si>
    <t>5.3.4. Izgradnja, obnova i uređenje trgoa, parkova i ostalih javnih prostora</t>
  </si>
  <si>
    <t>K100020 TEMATSKI PARK KNEŽEVI VINOGRADI</t>
  </si>
  <si>
    <t>izgrađen tematski park</t>
  </si>
  <si>
    <t>G05 USLUGE UNAPRJEĐENJA STANOVANJA I ZAJEDNICE</t>
  </si>
  <si>
    <t>1000 TEKUĆE I KAPITALNO ODRŽAVANJE OBJEKATA I OPREME  I ZAŠTITA OKOLIŠA</t>
  </si>
  <si>
    <t>5.4. UNAPRJEĐENJE DRUŠTVENE IFNRASTRUKTURE</t>
  </si>
  <si>
    <t>5.4. Izgradnja, obnova i održavanje društvenih i kulturnih centara</t>
  </si>
  <si>
    <t>K100010 REKONSTRUKCIJA (DOGRADNJA) OBJEKTA DOMA KULTURE U KAMENCU</t>
  </si>
  <si>
    <t>rekonstruiran dom kulture</t>
  </si>
  <si>
    <t>G07 SPORT</t>
  </si>
  <si>
    <t>1000 JAVNE POTREBE U SPORTU</t>
  </si>
  <si>
    <t>5.4. Izgradnja, obnova i održavanje sportske infrastrukture</t>
  </si>
  <si>
    <t>K100002 IZGRADNJA TENIS TERENA U KNEŽEVIM VINOGRADIMA</t>
  </si>
  <si>
    <t>izgrađen tenis centar</t>
  </si>
  <si>
    <t>Građevinski objekti</t>
  </si>
  <si>
    <t>K100004 POSTAVLJANJE UMJETNE TRAVE NA IGRALIŠTU U KN.VINOGRADIMA</t>
  </si>
  <si>
    <t>G08 KULTURA, RELIGIJA I RURALNI TURIZAM</t>
  </si>
  <si>
    <t>3000 PODRŠKA RURALNOM TURIZMU</t>
  </si>
  <si>
    <t>5.4.1. Izgradnja, obnova i održavanje predškolskih i školskih
ustanova</t>
  </si>
  <si>
    <t>K100001 POSJETITELJSKI CENAR U KARANCU</t>
  </si>
  <si>
    <t>izgrađen i uređen posjetiteljski centar u Karancu</t>
  </si>
  <si>
    <t>Zgrade zanstvenih i obrazovnih institucija</t>
  </si>
  <si>
    <t>G10 PREDŠKOLSKI ODGOJ</t>
  </si>
  <si>
    <t>1000 JAVNE POTREBE U PREDŠKOLSKOM ODGOJU</t>
  </si>
  <si>
    <t>K100002 REKONSTRUKCIJA (DOGRADNJA) DJEČJEG VRTIĆA</t>
  </si>
  <si>
    <t>rekonstruiran dječji vrtić, te otvorena jaslička skupina</t>
  </si>
  <si>
    <t>Oprema</t>
  </si>
  <si>
    <t xml:space="preserve">III. Izmjena 2020. </t>
  </si>
  <si>
    <t>K100001 IZGRADNJA MULTIFUNKCIONALNOG IGRALIŠTA U VRTIĆU KN.VINOGRADI</t>
  </si>
  <si>
    <t>završeno dječje igraqlište u sklopu vrtića</t>
  </si>
  <si>
    <t>IZGRADNJA NOGOSTUPA OD KNEŽEVI VINOGRADA DO KAMENCA</t>
  </si>
  <si>
    <t>Kapitalni projekt  K100019</t>
  </si>
  <si>
    <t>REKONSTRUKCIJA ŽUPANIJSKE CESTE Ž4037 KROZ KOTLINU</t>
  </si>
  <si>
    <t>VATROGASNA ZAJEDNICA BARANJE</t>
  </si>
  <si>
    <t>NAJBOLJI SREDNJOŠKOLAC</t>
  </si>
  <si>
    <t>0.2%</t>
  </si>
  <si>
    <t>-3.3%</t>
  </si>
  <si>
    <t>5.3%</t>
  </si>
  <si>
    <t>-3.6%</t>
  </si>
  <si>
    <t>-1.0%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</si>
</sst>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d\.mm\.yyyy"/>
    <numFmt numFmtId="165" formatCode="[$-1041A]h:mm"/>
    <numFmt numFmtId="166" formatCode="[$-1041A]#,##0.00;\-\ #,##0.00"/>
  </numFmts>
  <fonts count="3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8"/>
      <color rgb="FF000000"/>
      <name val="Arial"/>
    </font>
    <font>
      <sz val="11"/>
      <name val="Calibri"/>
    </font>
    <font>
      <b/>
      <sz val="8"/>
      <color rgb="FFFFFFFF"/>
      <name val="Arial"/>
    </font>
    <font>
      <b/>
      <sz val="8"/>
      <color rgb="FF000000"/>
      <name val="Arial"/>
    </font>
    <font>
      <b/>
      <sz val="8"/>
      <color rgb="FF313131"/>
      <name val="Arial"/>
    </font>
    <font>
      <b/>
      <sz val="8"/>
      <color rgb="FF2A2A2A"/>
      <name val="Arial"/>
    </font>
    <font>
      <b/>
      <sz val="8"/>
      <color rgb="FF282828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.75"/>
      <color rgb="FF000000"/>
      <name val="Arial"/>
    </font>
    <font>
      <b/>
      <sz val="10"/>
      <color rgb="FFFFFFFF"/>
      <name val="Arial"/>
    </font>
    <font>
      <b/>
      <sz val="9"/>
      <color rgb="FFFFFFFF"/>
      <name val="Arial"/>
    </font>
    <font>
      <sz val="10"/>
      <color rgb="FF000000"/>
      <name val="Arial"/>
    </font>
  </fonts>
  <fills count="17">
    <fill>
      <patternFill patternType="none"/>
    </fill>
    <fill>
      <patternFill patternType="gray125"/>
    </fill>
    <fill>
      <patternFill patternType="solid">
        <fgColor rgb="FF808080"/>
        <bgColor rgb="FF808080"/>
      </patternFill>
    </fill>
    <fill>
      <patternFill patternType="solid">
        <fgColor rgb="FF191970"/>
        <bgColor rgb="FF191970"/>
      </patternFill>
    </fill>
    <fill>
      <patternFill patternType="none">
        <fgColor rgb="FF191970"/>
        <bgColor rgb="FF191970"/>
      </patternFill>
    </fill>
    <fill>
      <patternFill patternType="solid">
        <fgColor rgb="FF696969"/>
        <bgColor rgb="FF696969"/>
      </patternFill>
    </fill>
    <fill>
      <patternFill patternType="solid">
        <fgColor rgb="FF000080"/>
        <bgColor rgb="FF000080"/>
      </patternFill>
    </fill>
    <fill>
      <patternFill patternType="solid">
        <fgColor rgb="FF0000CE"/>
        <bgColor rgb="FF0000CE"/>
      </patternFill>
    </fill>
    <fill>
      <patternFill patternType="solid">
        <fgColor rgb="FFBFBFFF"/>
        <bgColor rgb="FFBFBFFF"/>
      </patternFill>
    </fill>
    <fill>
      <patternFill patternType="solid">
        <fgColor rgb="FFF3CCF9"/>
        <bgColor rgb="FFF3CCF9"/>
      </patternFill>
    </fill>
    <fill>
      <patternFill patternType="solid">
        <fgColor rgb="FFFFFFFF"/>
        <bgColor rgb="FFFFFFFF"/>
      </patternFill>
    </fill>
    <fill>
      <patternFill patternType="solid">
        <fgColor rgb="FFC7DED5"/>
        <bgColor rgb="FFC7DED5"/>
      </patternFill>
    </fill>
    <fill>
      <patternFill patternType="solid">
        <fgColor rgb="FF4242FF"/>
        <bgColor rgb="FF4242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/>
      <top/>
      <bottom style="thick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1" fillId="4" borderId="0"/>
    <xf numFmtId="0" fontId="11" fillId="4" borderId="0"/>
  </cellStyleXfs>
  <cellXfs count="200">
    <xf numFmtId="0" fontId="2" fillId="0" borderId="0" xfId="0" applyFont="1" applyFill="1" applyBorder="1"/>
    <xf numFmtId="164" fontId="4" fillId="0" borderId="0" xfId="1" applyNumberFormat="1" applyFont="1" applyFill="1" applyBorder="1" applyAlignment="1">
      <alignment horizontal="left" vertical="top" wrapText="1" readingOrder="1"/>
    </xf>
    <xf numFmtId="165" fontId="4" fillId="0" borderId="0" xfId="1" applyNumberFormat="1" applyFont="1" applyFill="1" applyBorder="1" applyAlignment="1">
      <alignment horizontal="left"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7" fillId="0" borderId="0" xfId="1" applyNumberFormat="1" applyFont="1" applyFill="1" applyBorder="1" applyAlignment="1">
      <alignment horizontal="right"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2" fillId="4" borderId="0" xfId="0" applyFont="1" applyFill="1" applyBorder="1"/>
    <xf numFmtId="0" fontId="10" fillId="4" borderId="0" xfId="2" applyFont="1" applyAlignment="1">
      <alignment horizontal="left" vertical="top"/>
    </xf>
    <xf numFmtId="0" fontId="10" fillId="4" borderId="0" xfId="2" applyFont="1" applyAlignment="1">
      <alignment horizontal="center" vertical="top"/>
    </xf>
    <xf numFmtId="0" fontId="10" fillId="4" borderId="0" xfId="2" applyFont="1" applyAlignment="1">
      <alignment horizontal="right" vertical="top"/>
    </xf>
    <xf numFmtId="0" fontId="12" fillId="4" borderId="0" xfId="2" applyFont="1" applyAlignment="1">
      <alignment horizontal="center" vertical="top"/>
    </xf>
    <xf numFmtId="0" fontId="0" fillId="0" borderId="0" xfId="0"/>
    <xf numFmtId="0" fontId="11" fillId="4" borderId="0" xfId="2" applyAlignment="1">
      <alignment horizontal="center" vertical="top"/>
    </xf>
    <xf numFmtId="0" fontId="13" fillId="4" borderId="0" xfId="2" applyFont="1" applyAlignment="1">
      <alignment horizontal="right" vertical="top"/>
    </xf>
    <xf numFmtId="0" fontId="11" fillId="4" borderId="0" xfId="2" applyFont="1" applyAlignment="1">
      <alignment horizontal="center" vertical="top"/>
    </xf>
    <xf numFmtId="0" fontId="14" fillId="4" borderId="0" xfId="2" applyFont="1" applyAlignment="1">
      <alignment horizontal="left" vertical="top"/>
    </xf>
    <xf numFmtId="0" fontId="14" fillId="4" borderId="0" xfId="2" applyFont="1" applyAlignment="1">
      <alignment horizontal="center" vertical="top"/>
    </xf>
    <xf numFmtId="0" fontId="15" fillId="4" borderId="0" xfId="2" applyFont="1" applyAlignment="1">
      <alignment horizontal="left" vertical="top"/>
    </xf>
    <xf numFmtId="0" fontId="15" fillId="4" borderId="0" xfId="2" applyFont="1" applyAlignment="1">
      <alignment horizontal="center" vertical="top"/>
    </xf>
    <xf numFmtId="0" fontId="12" fillId="13" borderId="4" xfId="2" applyFont="1" applyFill="1" applyBorder="1" applyAlignment="1">
      <alignment horizontal="center" vertical="top" wrapText="1"/>
    </xf>
    <xf numFmtId="0" fontId="10" fillId="13" borderId="4" xfId="2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2" fillId="13" borderId="4" xfId="2" applyFont="1" applyFill="1" applyBorder="1" applyAlignment="1">
      <alignment horizontal="center" vertical="top"/>
    </xf>
    <xf numFmtId="0" fontId="12" fillId="13" borderId="4" xfId="2" quotePrefix="1" applyFont="1" applyFill="1" applyBorder="1" applyAlignment="1">
      <alignment horizontal="center" vertical="top"/>
    </xf>
    <xf numFmtId="0" fontId="12" fillId="13" borderId="4" xfId="2" quotePrefix="1" applyFont="1" applyFill="1" applyBorder="1" applyAlignment="1">
      <alignment horizontal="center" vertical="top" wrapText="1"/>
    </xf>
    <xf numFmtId="0" fontId="10" fillId="13" borderId="4" xfId="2" quotePrefix="1" applyFont="1" applyFill="1" applyBorder="1" applyAlignment="1">
      <alignment horizontal="center" vertical="top"/>
    </xf>
    <xf numFmtId="0" fontId="12" fillId="14" borderId="5" xfId="2" applyFont="1" applyFill="1" applyBorder="1" applyAlignment="1">
      <alignment horizontal="center" vertical="top" wrapText="1"/>
    </xf>
    <xf numFmtId="0" fontId="12" fillId="14" borderId="6" xfId="2" applyFont="1" applyFill="1" applyBorder="1" applyAlignment="1">
      <alignment horizontal="center" vertical="top" wrapText="1"/>
    </xf>
    <xf numFmtId="0" fontId="12" fillId="14" borderId="4" xfId="2" applyFont="1" applyFill="1" applyBorder="1" applyAlignment="1">
      <alignment horizontal="center" vertical="top" wrapText="1"/>
    </xf>
    <xf numFmtId="4" fontId="10" fillId="14" borderId="4" xfId="2" applyNumberFormat="1" applyFont="1" applyFill="1" applyBorder="1" applyAlignment="1">
      <alignment horizontal="right" vertical="top" wrapText="1"/>
    </xf>
    <xf numFmtId="0" fontId="12" fillId="14" borderId="7" xfId="2" applyFont="1" applyFill="1" applyBorder="1" applyAlignment="1">
      <alignment horizontal="center" vertical="top" wrapText="1"/>
    </xf>
    <xf numFmtId="0" fontId="12" fillId="14" borderId="8" xfId="2" applyFont="1" applyFill="1" applyBorder="1" applyAlignment="1">
      <alignment horizontal="center" vertical="top" wrapText="1"/>
    </xf>
    <xf numFmtId="0" fontId="12" fillId="15" borderId="0" xfId="2" applyFont="1" applyFill="1" applyAlignment="1">
      <alignment horizontal="center" vertical="top" wrapText="1"/>
    </xf>
    <xf numFmtId="0" fontId="12" fillId="15" borderId="9" xfId="2" applyFont="1" applyFill="1" applyBorder="1" applyAlignment="1">
      <alignment horizontal="center" vertical="top" wrapText="1"/>
    </xf>
    <xf numFmtId="0" fontId="12" fillId="15" borderId="10" xfId="2" applyFont="1" applyFill="1" applyBorder="1" applyAlignment="1">
      <alignment horizontal="center" vertical="top" wrapText="1"/>
    </xf>
    <xf numFmtId="4" fontId="10" fillId="15" borderId="10" xfId="2" applyNumberFormat="1" applyFont="1" applyFill="1" applyBorder="1" applyAlignment="1">
      <alignment horizontal="right" vertical="top" wrapText="1"/>
    </xf>
    <xf numFmtId="0" fontId="12" fillId="16" borderId="11" xfId="2" applyFont="1" applyFill="1" applyBorder="1" applyAlignment="1">
      <alignment horizontal="center" vertical="top" wrapText="1"/>
    </xf>
    <xf numFmtId="0" fontId="12" fillId="16" borderId="12" xfId="2" applyFont="1" applyFill="1" applyBorder="1" applyAlignment="1">
      <alignment horizontal="center" vertical="top" wrapText="1"/>
    </xf>
    <xf numFmtId="0" fontId="12" fillId="16" borderId="4" xfId="2" applyFont="1" applyFill="1" applyBorder="1" applyAlignment="1">
      <alignment horizontal="center" vertical="top" wrapText="1"/>
    </xf>
    <xf numFmtId="4" fontId="10" fillId="16" borderId="4" xfId="2" applyNumberFormat="1" applyFont="1" applyFill="1" applyBorder="1" applyAlignment="1">
      <alignment horizontal="right" vertical="top" wrapText="1"/>
    </xf>
    <xf numFmtId="0" fontId="12" fillId="4" borderId="4" xfId="2" applyFont="1" applyBorder="1" applyAlignment="1">
      <alignment horizontal="center" vertical="top" wrapText="1"/>
    </xf>
    <xf numFmtId="4" fontId="10" fillId="4" borderId="4" xfId="2" applyNumberFormat="1" applyFont="1" applyBorder="1" applyAlignment="1">
      <alignment horizontal="right" vertical="top" wrapText="1"/>
    </xf>
    <xf numFmtId="0" fontId="16" fillId="4" borderId="4" xfId="2" applyFont="1" applyBorder="1" applyAlignment="1">
      <alignment horizontal="center" vertical="top" wrapText="1"/>
    </xf>
    <xf numFmtId="4" fontId="1" fillId="4" borderId="4" xfId="2" applyNumberFormat="1" applyFont="1" applyBorder="1" applyAlignment="1">
      <alignment horizontal="right" vertical="top" wrapText="1"/>
    </xf>
    <xf numFmtId="0" fontId="17" fillId="4" borderId="4" xfId="2" applyFont="1" applyBorder="1" applyAlignment="1">
      <alignment horizontal="center" vertical="top" wrapText="1"/>
    </xf>
    <xf numFmtId="4" fontId="12" fillId="4" borderId="4" xfId="2" applyNumberFormat="1" applyFont="1" applyBorder="1" applyAlignment="1">
      <alignment horizontal="right" vertical="top" wrapText="1"/>
    </xf>
    <xf numFmtId="0" fontId="12" fillId="0" borderId="0" xfId="0" applyFont="1" applyAlignment="1">
      <alignment vertical="top"/>
    </xf>
    <xf numFmtId="0" fontId="12" fillId="15" borderId="0" xfId="2" applyFont="1" applyFill="1" applyAlignment="1">
      <alignment horizontal="center" vertical="top" textRotation="90" wrapText="1"/>
    </xf>
    <xf numFmtId="0" fontId="12" fillId="15" borderId="13" xfId="2" applyFont="1" applyFill="1" applyBorder="1" applyAlignment="1">
      <alignment horizontal="center" vertical="top" wrapText="1"/>
    </xf>
    <xf numFmtId="0" fontId="12" fillId="15" borderId="4" xfId="2" applyFont="1" applyFill="1" applyBorder="1" applyAlignment="1">
      <alignment horizontal="center" vertical="top" wrapText="1"/>
    </xf>
    <xf numFmtId="4" fontId="10" fillId="15" borderId="4" xfId="2" applyNumberFormat="1" applyFont="1" applyFill="1" applyBorder="1" applyAlignment="1">
      <alignment horizontal="right" vertical="top" wrapText="1"/>
    </xf>
    <xf numFmtId="0" fontId="12" fillId="16" borderId="11" xfId="2" applyFont="1" applyFill="1" applyBorder="1" applyAlignment="1">
      <alignment horizontal="center" vertical="top" textRotation="90" wrapText="1"/>
    </xf>
    <xf numFmtId="0" fontId="12" fillId="16" borderId="12" xfId="2" applyFont="1" applyFill="1" applyBorder="1" applyAlignment="1">
      <alignment horizontal="center" vertical="top" textRotation="90" wrapText="1"/>
    </xf>
    <xf numFmtId="0" fontId="10" fillId="4" borderId="4" xfId="2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6" fillId="4" borderId="13" xfId="2" applyFont="1" applyBorder="1" applyAlignment="1">
      <alignment horizontal="center" vertical="top" wrapText="1"/>
    </xf>
    <xf numFmtId="4" fontId="1" fillId="4" borderId="13" xfId="2" applyNumberFormat="1" applyFont="1" applyBorder="1" applyAlignment="1">
      <alignment horizontal="right" vertical="top" wrapText="1"/>
    </xf>
    <xf numFmtId="0" fontId="17" fillId="4" borderId="13" xfId="2" applyFont="1" applyBorder="1" applyAlignment="1">
      <alignment horizontal="center" vertical="top" wrapText="1"/>
    </xf>
    <xf numFmtId="0" fontId="12" fillId="15" borderId="11" xfId="2" applyFont="1" applyFill="1" applyBorder="1" applyAlignment="1">
      <alignment horizontal="center" vertical="top" wrapText="1"/>
    </xf>
    <xf numFmtId="0" fontId="12" fillId="15" borderId="12" xfId="2" applyFont="1" applyFill="1" applyBorder="1" applyAlignment="1">
      <alignment horizontal="center" vertical="top" wrapText="1"/>
    </xf>
    <xf numFmtId="0" fontId="12" fillId="15" borderId="14" xfId="2" applyFont="1" applyFill="1" applyBorder="1" applyAlignment="1">
      <alignment horizontal="center" vertical="top" wrapText="1"/>
    </xf>
    <xf numFmtId="4" fontId="12" fillId="15" borderId="4" xfId="2" applyNumberFormat="1" applyFont="1" applyFill="1" applyBorder="1" applyAlignment="1">
      <alignment horizontal="center" vertical="top" wrapText="1"/>
    </xf>
    <xf numFmtId="0" fontId="12" fillId="16" borderId="0" xfId="2" applyFont="1" applyFill="1" applyAlignment="1">
      <alignment horizontal="center" vertical="top" wrapText="1"/>
    </xf>
    <xf numFmtId="4" fontId="12" fillId="16" borderId="4" xfId="2" applyNumberFormat="1" applyFont="1" applyFill="1" applyBorder="1" applyAlignment="1">
      <alignment horizontal="center" vertical="top" wrapText="1"/>
    </xf>
    <xf numFmtId="4" fontId="12" fillId="4" borderId="4" xfId="2" applyNumberFormat="1" applyFont="1" applyBorder="1" applyAlignment="1">
      <alignment horizontal="center" vertical="top" wrapText="1"/>
    </xf>
    <xf numFmtId="4" fontId="17" fillId="4" borderId="4" xfId="2" applyNumberFormat="1" applyFont="1" applyBorder="1" applyAlignment="1">
      <alignment horizontal="center" vertical="top" wrapText="1"/>
    </xf>
    <xf numFmtId="0" fontId="20" fillId="0" borderId="0" xfId="0" applyFont="1" applyAlignment="1">
      <alignment vertical="top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horizontal="center"/>
    </xf>
    <xf numFmtId="0" fontId="21" fillId="4" borderId="3" xfId="1" applyNumberFormat="1" applyFont="1" applyFill="1" applyBorder="1" applyAlignment="1">
      <alignment vertical="center" wrapText="1" readingOrder="1"/>
    </xf>
    <xf numFmtId="0" fontId="21" fillId="4" borderId="3" xfId="1" applyNumberFormat="1" applyFont="1" applyFill="1" applyBorder="1" applyAlignment="1">
      <alignment horizontal="right" vertical="center" wrapText="1" readingOrder="1"/>
    </xf>
    <xf numFmtId="0" fontId="23" fillId="5" borderId="0" xfId="1" applyNumberFormat="1" applyFont="1" applyFill="1" applyBorder="1" applyAlignment="1">
      <alignment horizontal="left" vertical="center" wrapText="1" readingOrder="1"/>
    </xf>
    <xf numFmtId="166" fontId="23" fillId="5" borderId="0" xfId="1" applyNumberFormat="1" applyFont="1" applyFill="1" applyBorder="1" applyAlignment="1">
      <alignment horizontal="right" vertical="center" wrapText="1" readingOrder="1"/>
    </xf>
    <xf numFmtId="0" fontId="23" fillId="6" borderId="0" xfId="1" applyNumberFormat="1" applyFont="1" applyFill="1" applyBorder="1" applyAlignment="1">
      <alignment horizontal="left" vertical="center" wrapText="1" readingOrder="1"/>
    </xf>
    <xf numFmtId="166" fontId="23" fillId="6" borderId="0" xfId="1" applyNumberFormat="1" applyFont="1" applyFill="1" applyBorder="1" applyAlignment="1">
      <alignment horizontal="right" vertical="center" wrapText="1" readingOrder="1"/>
    </xf>
    <xf numFmtId="0" fontId="23" fillId="7" borderId="0" xfId="1" applyNumberFormat="1" applyFont="1" applyFill="1" applyBorder="1" applyAlignment="1">
      <alignment horizontal="left" vertical="center" wrapText="1" readingOrder="1"/>
    </xf>
    <xf numFmtId="166" fontId="23" fillId="7" borderId="0" xfId="1" applyNumberFormat="1" applyFont="1" applyFill="1" applyBorder="1" applyAlignment="1">
      <alignment horizontal="right" vertical="center" wrapText="1" readingOrder="1"/>
    </xf>
    <xf numFmtId="0" fontId="24" fillId="8" borderId="0" xfId="1" applyNumberFormat="1" applyFont="1" applyFill="1" applyBorder="1" applyAlignment="1">
      <alignment horizontal="left" vertical="center" wrapText="1" readingOrder="1"/>
    </xf>
    <xf numFmtId="166" fontId="24" fillId="8" borderId="0" xfId="1" applyNumberFormat="1" applyFont="1" applyFill="1" applyBorder="1" applyAlignment="1">
      <alignment horizontal="right" vertical="center" wrapText="1" readingOrder="1"/>
    </xf>
    <xf numFmtId="0" fontId="24" fillId="9" borderId="0" xfId="1" applyNumberFormat="1" applyFont="1" applyFill="1" applyBorder="1" applyAlignment="1">
      <alignment horizontal="left" vertical="center" wrapText="1" readingOrder="1"/>
    </xf>
    <xf numFmtId="166" fontId="24" fillId="9" borderId="0" xfId="1" applyNumberFormat="1" applyFont="1" applyFill="1" applyBorder="1" applyAlignment="1">
      <alignment horizontal="right" vertical="center" wrapText="1" readingOrder="1"/>
    </xf>
    <xf numFmtId="0" fontId="25" fillId="10" borderId="0" xfId="1" applyNumberFormat="1" applyFont="1" applyFill="1" applyBorder="1" applyAlignment="1">
      <alignment horizontal="left" vertical="center" wrapText="1" readingOrder="1"/>
    </xf>
    <xf numFmtId="166" fontId="25" fillId="10" borderId="0" xfId="1" applyNumberFormat="1" applyFont="1" applyFill="1" applyBorder="1" applyAlignment="1">
      <alignment horizontal="right" vertical="center" wrapText="1" readingOrder="1"/>
    </xf>
    <xf numFmtId="0" fontId="26" fillId="10" borderId="0" xfId="1" applyNumberFormat="1" applyFont="1" applyFill="1" applyBorder="1" applyAlignment="1">
      <alignment horizontal="left" vertical="center" wrapText="1" readingOrder="1"/>
    </xf>
    <xf numFmtId="166" fontId="26" fillId="10" borderId="0" xfId="1" applyNumberFormat="1" applyFont="1" applyFill="1" applyBorder="1" applyAlignment="1">
      <alignment horizontal="right" vertical="center" wrapText="1" readingOrder="1"/>
    </xf>
    <xf numFmtId="0" fontId="27" fillId="10" borderId="0" xfId="1" applyNumberFormat="1" applyFont="1" applyFill="1" applyBorder="1" applyAlignment="1">
      <alignment horizontal="left" vertical="center" wrapText="1" readingOrder="1"/>
    </xf>
    <xf numFmtId="166" fontId="27" fillId="10" borderId="0" xfId="1" applyNumberFormat="1" applyFont="1" applyFill="1" applyBorder="1" applyAlignment="1">
      <alignment horizontal="right" vertical="center" wrapText="1" readingOrder="1"/>
    </xf>
    <xf numFmtId="0" fontId="21" fillId="4" borderId="0" xfId="1" applyNumberFormat="1" applyFont="1" applyFill="1" applyBorder="1" applyAlignment="1">
      <alignment horizontal="left" vertical="center" wrapText="1" readingOrder="1"/>
    </xf>
    <xf numFmtId="166" fontId="21" fillId="4" borderId="0" xfId="1" applyNumberFormat="1" applyFont="1" applyFill="1" applyBorder="1" applyAlignment="1">
      <alignment horizontal="right" vertical="center" wrapText="1" readingOrder="1"/>
    </xf>
    <xf numFmtId="0" fontId="24" fillId="11" borderId="0" xfId="1" applyNumberFormat="1" applyFont="1" applyFill="1" applyBorder="1" applyAlignment="1">
      <alignment horizontal="left" vertical="center" wrapText="1" readingOrder="1"/>
    </xf>
    <xf numFmtId="166" fontId="24" fillId="11" borderId="0" xfId="1" applyNumberFormat="1" applyFont="1" applyFill="1" applyBorder="1" applyAlignment="1">
      <alignment horizontal="right" vertical="center" wrapText="1" readingOrder="1"/>
    </xf>
    <xf numFmtId="0" fontId="23" fillId="12" borderId="0" xfId="1" applyNumberFormat="1" applyFont="1" applyFill="1" applyBorder="1" applyAlignment="1">
      <alignment horizontal="left" vertical="center" wrapText="1" readingOrder="1"/>
    </xf>
    <xf numFmtId="166" fontId="23" fillId="12" borderId="0" xfId="1" applyNumberFormat="1" applyFont="1" applyFill="1" applyBorder="1" applyAlignment="1">
      <alignment horizontal="right" vertical="center" wrapText="1" readingOrder="1"/>
    </xf>
    <xf numFmtId="0" fontId="29" fillId="4" borderId="0" xfId="1" applyNumberFormat="1" applyFont="1" applyFill="1" applyBorder="1" applyAlignment="1">
      <alignment vertical="top" wrapText="1" readingOrder="1"/>
    </xf>
    <xf numFmtId="166" fontId="28" fillId="4" borderId="0" xfId="1" applyNumberFormat="1" applyFont="1" applyFill="1" applyBorder="1" applyAlignment="1">
      <alignment horizontal="right" wrapText="1" readingOrder="1"/>
    </xf>
    <xf numFmtId="0" fontId="28" fillId="4" borderId="0" xfId="1" applyNumberFormat="1" applyFont="1" applyFill="1" applyBorder="1" applyAlignment="1">
      <alignment vertical="top" wrapText="1" readingOrder="1"/>
    </xf>
    <xf numFmtId="0" fontId="22" fillId="4" borderId="0" xfId="0" applyFont="1" applyFill="1" applyBorder="1"/>
    <xf numFmtId="0" fontId="28" fillId="4" borderId="1" xfId="1" applyNumberFormat="1" applyFont="1" applyFill="1" applyBorder="1" applyAlignment="1">
      <alignment horizontal="left" vertical="center" wrapText="1" readingOrder="1"/>
    </xf>
    <xf numFmtId="0" fontId="28" fillId="4" borderId="1" xfId="1" applyNumberFormat="1" applyFont="1" applyFill="1" applyBorder="1" applyAlignment="1">
      <alignment horizontal="right" wrapText="1" readingOrder="1"/>
    </xf>
    <xf numFmtId="0" fontId="28" fillId="4" borderId="2" xfId="1" applyNumberFormat="1" applyFont="1" applyFill="1" applyBorder="1" applyAlignment="1">
      <alignment horizontal="left" vertical="center" wrapText="1" readingOrder="1"/>
    </xf>
    <xf numFmtId="0" fontId="28" fillId="4" borderId="2" xfId="1" applyNumberFormat="1" applyFont="1" applyFill="1" applyBorder="1" applyAlignment="1">
      <alignment horizontal="right" wrapText="1" readingOrder="1"/>
    </xf>
    <xf numFmtId="0" fontId="28" fillId="4" borderId="0" xfId="1" applyNumberFormat="1" applyFont="1" applyFill="1" applyBorder="1" applyAlignment="1">
      <alignment horizontal="center" vertical="center" wrapText="1" readingOrder="1"/>
    </xf>
    <xf numFmtId="0" fontId="28" fillId="4" borderId="0" xfId="1" applyNumberFormat="1" applyFont="1" applyFill="1" applyBorder="1" applyAlignment="1">
      <alignment horizontal="center" wrapText="1" readingOrder="1"/>
    </xf>
    <xf numFmtId="0" fontId="31" fillId="2" borderId="0" xfId="1" applyNumberFormat="1" applyFont="1" applyFill="1" applyBorder="1" applyAlignment="1">
      <alignment vertical="top" wrapText="1" readingOrder="1"/>
    </xf>
    <xf numFmtId="0" fontId="32" fillId="3" borderId="0" xfId="1" applyNumberFormat="1" applyFont="1" applyFill="1" applyBorder="1" applyAlignment="1">
      <alignment vertical="top" wrapText="1" readingOrder="1"/>
    </xf>
    <xf numFmtId="166" fontId="32" fillId="3" borderId="0" xfId="1" applyNumberFormat="1" applyFont="1" applyFill="1" applyBorder="1" applyAlignment="1">
      <alignment horizontal="right" vertical="top" wrapText="1" readingOrder="1"/>
    </xf>
    <xf numFmtId="166" fontId="28" fillId="4" borderId="0" xfId="1" applyNumberFormat="1" applyFont="1" applyFill="1" applyBorder="1" applyAlignment="1">
      <alignment horizontal="right" vertical="top" wrapText="1" readingOrder="1"/>
    </xf>
    <xf numFmtId="166" fontId="29" fillId="4" borderId="0" xfId="1" applyNumberFormat="1" applyFont="1" applyFill="1" applyBorder="1" applyAlignment="1">
      <alignment horizontal="right" vertical="top" wrapText="1" readingOrder="1"/>
    </xf>
    <xf numFmtId="0" fontId="33" fillId="4" borderId="0" xfId="1" applyNumberFormat="1" applyFont="1" applyFill="1" applyBorder="1" applyAlignment="1">
      <alignment vertical="top" wrapText="1" readingOrder="1"/>
    </xf>
    <xf numFmtId="0" fontId="24" fillId="10" borderId="0" xfId="1" applyNumberFormat="1" applyFont="1" applyFill="1" applyBorder="1" applyAlignment="1">
      <alignment horizontal="left" vertical="center" wrapText="1" readingOrder="1"/>
    </xf>
    <xf numFmtId="166" fontId="24" fillId="10" borderId="0" xfId="1" applyNumberFormat="1" applyFont="1" applyFill="1" applyBorder="1" applyAlignment="1">
      <alignment horizontal="right" vertical="center" wrapText="1" readingOrder="1"/>
    </xf>
    <xf numFmtId="0" fontId="24" fillId="4" borderId="0" xfId="1" applyNumberFormat="1" applyFont="1" applyFill="1" applyBorder="1" applyAlignment="1">
      <alignment horizontal="left" vertical="center" wrapText="1" readingOrder="1"/>
    </xf>
    <xf numFmtId="166" fontId="24" fillId="4" borderId="0" xfId="1" applyNumberFormat="1" applyFont="1" applyFill="1" applyBorder="1" applyAlignment="1">
      <alignment horizontal="right" vertical="center" wrapText="1" readingOrder="1"/>
    </xf>
    <xf numFmtId="0" fontId="30" fillId="4" borderId="0" xfId="1" applyNumberFormat="1" applyFont="1" applyFill="1" applyBorder="1" applyAlignment="1">
      <alignment vertical="top" wrapText="1" readingOrder="1"/>
    </xf>
    <xf numFmtId="0" fontId="28" fillId="4" borderId="0" xfId="1" applyNumberFormat="1" applyFont="1" applyFill="1" applyBorder="1" applyAlignment="1">
      <alignment vertical="top" wrapText="1" readingOrder="1"/>
    </xf>
    <xf numFmtId="0" fontId="28" fillId="4" borderId="0" xfId="1" applyNumberFormat="1" applyFont="1" applyFill="1" applyBorder="1" applyAlignment="1">
      <alignment horizontal="right" wrapText="1" readingOrder="1"/>
    </xf>
    <xf numFmtId="166" fontId="28" fillId="4" borderId="0" xfId="1" applyNumberFormat="1" applyFont="1" applyFill="1" applyBorder="1" applyAlignment="1">
      <alignment horizontal="right" wrapText="1" readingOrder="1"/>
    </xf>
    <xf numFmtId="0" fontId="29" fillId="4" borderId="0" xfId="1" applyNumberFormat="1" applyFont="1" applyFill="1" applyBorder="1" applyAlignment="1">
      <alignment vertical="top" wrapText="1" readingOrder="1"/>
    </xf>
    <xf numFmtId="0" fontId="3" fillId="0" borderId="0" xfId="1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7" fillId="0" borderId="0" xfId="1" applyNumberFormat="1" applyFont="1" applyFill="1" applyBorder="1" applyAlignment="1">
      <alignment horizontal="right" vertical="top" wrapText="1" readingOrder="1"/>
    </xf>
    <xf numFmtId="0" fontId="7" fillId="0" borderId="0" xfId="1" applyNumberFormat="1" applyFont="1" applyFill="1" applyBorder="1" applyAlignment="1">
      <alignment vertical="top" wrapText="1" readingOrder="1"/>
    </xf>
    <xf numFmtId="0" fontId="8" fillId="0" borderId="0" xfId="1" applyNumberFormat="1" applyFont="1" applyFill="1" applyBorder="1" applyAlignment="1">
      <alignment vertical="top" wrapText="1" readingOrder="1"/>
    </xf>
    <xf numFmtId="0" fontId="5" fillId="0" borderId="0" xfId="1" applyNumberFormat="1" applyFont="1" applyFill="1" applyBorder="1" applyAlignment="1">
      <alignment vertical="top" wrapText="1" readingOrder="1"/>
    </xf>
    <xf numFmtId="0" fontId="6" fillId="0" borderId="0" xfId="1" applyNumberFormat="1" applyFont="1" applyFill="1" applyBorder="1" applyAlignment="1">
      <alignment horizontal="center" vertical="top" wrapText="1" readingOrder="1"/>
    </xf>
    <xf numFmtId="0" fontId="5" fillId="0" borderId="0" xfId="1" applyNumberFormat="1" applyFont="1" applyFill="1" applyBorder="1" applyAlignment="1">
      <alignment horizontal="center" vertical="top" wrapText="1" readingOrder="1"/>
    </xf>
    <xf numFmtId="0" fontId="7" fillId="0" borderId="0" xfId="1" applyNumberFormat="1" applyFont="1" applyFill="1" applyBorder="1" applyAlignment="1">
      <alignment horizontal="center" vertical="center" wrapText="1" readingOrder="1"/>
    </xf>
    <xf numFmtId="0" fontId="4" fillId="0" borderId="0" xfId="1" applyNumberFormat="1" applyFont="1" applyFill="1" applyBorder="1" applyAlignment="1">
      <alignment horizontal="right" vertical="top" wrapText="1" readingOrder="1"/>
    </xf>
    <xf numFmtId="0" fontId="33" fillId="4" borderId="0" xfId="1" applyNumberFormat="1" applyFont="1" applyFill="1" applyBorder="1" applyAlignment="1">
      <alignment vertical="top" wrapText="1" readingOrder="1"/>
    </xf>
    <xf numFmtId="0" fontId="22" fillId="4" borderId="0" xfId="0" applyFont="1" applyFill="1" applyBorder="1"/>
    <xf numFmtId="0" fontId="28" fillId="4" borderId="0" xfId="1" applyNumberFormat="1" applyFont="1" applyFill="1" applyBorder="1" applyAlignment="1">
      <alignment horizontal="right" vertical="top" wrapText="1" readingOrder="1"/>
    </xf>
    <xf numFmtId="166" fontId="28" fillId="4" borderId="0" xfId="1" applyNumberFormat="1" applyFont="1" applyFill="1" applyBorder="1" applyAlignment="1">
      <alignment horizontal="right" vertical="top" wrapText="1" readingOrder="1"/>
    </xf>
    <xf numFmtId="0" fontId="29" fillId="4" borderId="0" xfId="1" applyNumberFormat="1" applyFont="1" applyFill="1" applyBorder="1" applyAlignment="1">
      <alignment horizontal="right" vertical="top" wrapText="1" readingOrder="1"/>
    </xf>
    <xf numFmtId="166" fontId="29" fillId="4" borderId="0" xfId="1" applyNumberFormat="1" applyFont="1" applyFill="1" applyBorder="1" applyAlignment="1">
      <alignment horizontal="right" vertical="top" wrapText="1" readingOrder="1"/>
    </xf>
    <xf numFmtId="0" fontId="31" fillId="2" borderId="0" xfId="1" applyNumberFormat="1" applyFont="1" applyFill="1" applyBorder="1" applyAlignment="1">
      <alignment vertical="top" wrapText="1" readingOrder="1"/>
    </xf>
    <xf numFmtId="0" fontId="32" fillId="3" borderId="0" xfId="1" applyNumberFormat="1" applyFont="1" applyFill="1" applyBorder="1" applyAlignment="1">
      <alignment vertical="top" wrapText="1" readingOrder="1"/>
    </xf>
    <xf numFmtId="0" fontId="32" fillId="3" borderId="0" xfId="1" applyNumberFormat="1" applyFont="1" applyFill="1" applyBorder="1" applyAlignment="1">
      <alignment horizontal="right" vertical="top" wrapText="1" readingOrder="1"/>
    </xf>
    <xf numFmtId="166" fontId="32" fillId="3" borderId="0" xfId="1" applyNumberFormat="1" applyFont="1" applyFill="1" applyBorder="1" applyAlignment="1">
      <alignment horizontal="right" vertical="top" wrapText="1" readingOrder="1"/>
    </xf>
    <xf numFmtId="0" fontId="28" fillId="4" borderId="2" xfId="1" applyNumberFormat="1" applyFont="1" applyFill="1" applyBorder="1" applyAlignment="1">
      <alignment horizontal="left" wrapText="1" readingOrder="1"/>
    </xf>
    <xf numFmtId="0" fontId="22" fillId="4" borderId="2" xfId="1" applyNumberFormat="1" applyFont="1" applyFill="1" applyBorder="1" applyAlignment="1">
      <alignment vertical="top" wrapText="1"/>
    </xf>
    <xf numFmtId="0" fontId="28" fillId="4" borderId="2" xfId="1" applyNumberFormat="1" applyFont="1" applyFill="1" applyBorder="1" applyAlignment="1">
      <alignment horizontal="right" wrapText="1" readingOrder="1"/>
    </xf>
    <xf numFmtId="0" fontId="28" fillId="4" borderId="0" xfId="1" applyNumberFormat="1" applyFont="1" applyFill="1" applyBorder="1" applyAlignment="1">
      <alignment horizontal="left" wrapText="1" readingOrder="1"/>
    </xf>
    <xf numFmtId="0" fontId="28" fillId="4" borderId="0" xfId="1" applyNumberFormat="1" applyFont="1" applyFill="1" applyBorder="1" applyAlignment="1">
      <alignment horizontal="center" wrapText="1" readingOrder="1"/>
    </xf>
    <xf numFmtId="0" fontId="28" fillId="4" borderId="1" xfId="1" applyNumberFormat="1" applyFont="1" applyFill="1" applyBorder="1" applyAlignment="1">
      <alignment horizontal="left" wrapText="1" readingOrder="1"/>
    </xf>
    <xf numFmtId="0" fontId="22" fillId="4" borderId="1" xfId="1" applyNumberFormat="1" applyFont="1" applyFill="1" applyBorder="1" applyAlignment="1">
      <alignment vertical="top" wrapText="1"/>
    </xf>
    <xf numFmtId="0" fontId="28" fillId="4" borderId="1" xfId="1" applyNumberFormat="1" applyFont="1" applyFill="1" applyBorder="1" applyAlignment="1">
      <alignment horizontal="center" wrapText="1" readingOrder="1"/>
    </xf>
    <xf numFmtId="0" fontId="21" fillId="4" borderId="0" xfId="1" applyNumberFormat="1" applyFont="1" applyFill="1" applyBorder="1" applyAlignment="1">
      <alignment vertical="center" wrapText="1" readingOrder="1"/>
    </xf>
    <xf numFmtId="166" fontId="21" fillId="4" borderId="0" xfId="1" applyNumberFormat="1" applyFont="1" applyFill="1" applyBorder="1" applyAlignment="1">
      <alignment horizontal="right" vertical="center" wrapText="1" readingOrder="1"/>
    </xf>
    <xf numFmtId="0" fontId="24" fillId="4" borderId="0" xfId="1" applyNumberFormat="1" applyFont="1" applyFill="1" applyBorder="1" applyAlignment="1">
      <alignment vertical="center" wrapText="1" readingOrder="1"/>
    </xf>
    <xf numFmtId="166" fontId="24" fillId="4" borderId="0" xfId="1" applyNumberFormat="1" applyFont="1" applyFill="1" applyBorder="1" applyAlignment="1">
      <alignment horizontal="right" vertical="center" wrapText="1" readingOrder="1"/>
    </xf>
    <xf numFmtId="0" fontId="24" fillId="10" borderId="0" xfId="1" applyNumberFormat="1" applyFont="1" applyFill="1" applyBorder="1" applyAlignment="1">
      <alignment vertical="center" wrapText="1" readingOrder="1"/>
    </xf>
    <xf numFmtId="166" fontId="24" fillId="10" borderId="0" xfId="1" applyNumberFormat="1" applyFont="1" applyFill="1" applyBorder="1" applyAlignment="1">
      <alignment horizontal="right" vertical="center" wrapText="1" readingOrder="1"/>
    </xf>
    <xf numFmtId="0" fontId="27" fillId="10" borderId="0" xfId="1" applyNumberFormat="1" applyFont="1" applyFill="1" applyBorder="1" applyAlignment="1">
      <alignment vertical="center" wrapText="1" readingOrder="1"/>
    </xf>
    <xf numFmtId="166" fontId="27" fillId="10" borderId="0" xfId="1" applyNumberFormat="1" applyFont="1" applyFill="1" applyBorder="1" applyAlignment="1">
      <alignment horizontal="right" vertical="center" wrapText="1" readingOrder="1"/>
    </xf>
    <xf numFmtId="0" fontId="24" fillId="9" borderId="0" xfId="1" applyNumberFormat="1" applyFont="1" applyFill="1" applyBorder="1" applyAlignment="1">
      <alignment vertical="center" wrapText="1" readingOrder="1"/>
    </xf>
    <xf numFmtId="166" fontId="24" fillId="9" borderId="0" xfId="1" applyNumberFormat="1" applyFont="1" applyFill="1" applyBorder="1" applyAlignment="1">
      <alignment horizontal="right" vertical="center" wrapText="1" readingOrder="1"/>
    </xf>
    <xf numFmtId="0" fontId="26" fillId="10" borderId="0" xfId="1" applyNumberFormat="1" applyFont="1" applyFill="1" applyBorder="1" applyAlignment="1">
      <alignment vertical="center" wrapText="1" readingOrder="1"/>
    </xf>
    <xf numFmtId="166" fontId="26" fillId="10" borderId="0" xfId="1" applyNumberFormat="1" applyFont="1" applyFill="1" applyBorder="1" applyAlignment="1">
      <alignment horizontal="right" vertical="center" wrapText="1" readingOrder="1"/>
    </xf>
    <xf numFmtId="0" fontId="24" fillId="11" borderId="0" xfId="1" applyNumberFormat="1" applyFont="1" applyFill="1" applyBorder="1" applyAlignment="1">
      <alignment vertical="center" wrapText="1" readingOrder="1"/>
    </xf>
    <xf numFmtId="166" fontId="24" fillId="11" borderId="0" xfId="1" applyNumberFormat="1" applyFont="1" applyFill="1" applyBorder="1" applyAlignment="1">
      <alignment horizontal="right" vertical="center" wrapText="1" readingOrder="1"/>
    </xf>
    <xf numFmtId="0" fontId="24" fillId="8" borderId="0" xfId="1" applyNumberFormat="1" applyFont="1" applyFill="1" applyBorder="1" applyAlignment="1">
      <alignment vertical="center" wrapText="1" readingOrder="1"/>
    </xf>
    <xf numFmtId="166" fontId="24" fillId="8" borderId="0" xfId="1" applyNumberFormat="1" applyFont="1" applyFill="1" applyBorder="1" applyAlignment="1">
      <alignment horizontal="right" vertical="center" wrapText="1" readingOrder="1"/>
    </xf>
    <xf numFmtId="0" fontId="23" fillId="7" borderId="0" xfId="1" applyNumberFormat="1" applyFont="1" applyFill="1" applyBorder="1" applyAlignment="1">
      <alignment vertical="center" wrapText="1" readingOrder="1"/>
    </xf>
    <xf numFmtId="166" fontId="23" fillId="7" borderId="0" xfId="1" applyNumberFormat="1" applyFont="1" applyFill="1" applyBorder="1" applyAlignment="1">
      <alignment horizontal="right" vertical="center" wrapText="1" readingOrder="1"/>
    </xf>
    <xf numFmtId="0" fontId="23" fillId="12" borderId="0" xfId="1" applyNumberFormat="1" applyFont="1" applyFill="1" applyBorder="1" applyAlignment="1">
      <alignment vertical="center" wrapText="1" readingOrder="1"/>
    </xf>
    <xf numFmtId="166" fontId="23" fillId="12" borderId="0" xfId="1" applyNumberFormat="1" applyFont="1" applyFill="1" applyBorder="1" applyAlignment="1">
      <alignment horizontal="right" vertical="center" wrapText="1" readingOrder="1"/>
    </xf>
    <xf numFmtId="0" fontId="25" fillId="10" borderId="0" xfId="1" applyNumberFormat="1" applyFont="1" applyFill="1" applyBorder="1" applyAlignment="1">
      <alignment vertical="center" wrapText="1" readingOrder="1"/>
    </xf>
    <xf numFmtId="166" fontId="25" fillId="10" borderId="0" xfId="1" applyNumberFormat="1" applyFont="1" applyFill="1" applyBorder="1" applyAlignment="1">
      <alignment horizontal="right" vertical="center" wrapText="1" readingOrder="1"/>
    </xf>
    <xf numFmtId="0" fontId="23" fillId="6" borderId="0" xfId="1" applyNumberFormat="1" applyFont="1" applyFill="1" applyBorder="1" applyAlignment="1">
      <alignment vertical="center" wrapText="1" readingOrder="1"/>
    </xf>
    <xf numFmtId="166" fontId="23" fillId="6" borderId="0" xfId="1" applyNumberFormat="1" applyFont="1" applyFill="1" applyBorder="1" applyAlignment="1">
      <alignment horizontal="right" vertical="center" wrapText="1" readingOrder="1"/>
    </xf>
    <xf numFmtId="0" fontId="4" fillId="4" borderId="0" xfId="1" applyNumberFormat="1" applyFont="1" applyFill="1" applyBorder="1" applyAlignment="1">
      <alignment vertical="top" wrapText="1" readingOrder="1"/>
    </xf>
    <xf numFmtId="0" fontId="2" fillId="4" borderId="0" xfId="0" applyFont="1" applyFill="1" applyBorder="1"/>
    <xf numFmtId="164" fontId="4" fillId="4" borderId="0" xfId="1" applyNumberFormat="1" applyFont="1" applyFill="1" applyBorder="1" applyAlignment="1">
      <alignment horizontal="left" vertical="top" wrapText="1" readingOrder="1"/>
    </xf>
    <xf numFmtId="165" fontId="4" fillId="4" borderId="0" xfId="1" applyNumberFormat="1" applyFont="1" applyFill="1" applyBorder="1" applyAlignment="1">
      <alignment horizontal="left" vertical="top" wrapText="1" readingOrder="1"/>
    </xf>
    <xf numFmtId="0" fontId="23" fillId="5" borderId="0" xfId="1" applyNumberFormat="1" applyFont="1" applyFill="1" applyBorder="1" applyAlignment="1">
      <alignment vertical="center" wrapText="1" readingOrder="1"/>
    </xf>
    <xf numFmtId="166" fontId="23" fillId="5" borderId="0" xfId="1" applyNumberFormat="1" applyFont="1" applyFill="1" applyBorder="1" applyAlignment="1">
      <alignment horizontal="right" vertical="center" wrapText="1" readingOrder="1"/>
    </xf>
    <xf numFmtId="0" fontId="6" fillId="4" borderId="0" xfId="1" applyNumberFormat="1" applyFont="1" applyFill="1" applyBorder="1" applyAlignment="1">
      <alignment horizontal="center" vertical="top" wrapText="1" readingOrder="1"/>
    </xf>
    <xf numFmtId="0" fontId="3" fillId="4" borderId="0" xfId="1" applyNumberFormat="1" applyFont="1" applyFill="1" applyBorder="1" applyAlignment="1">
      <alignment horizontal="center" vertical="top" wrapText="1" readingOrder="1"/>
    </xf>
    <xf numFmtId="0" fontId="21" fillId="4" borderId="3" xfId="1" applyNumberFormat="1" applyFont="1" applyFill="1" applyBorder="1" applyAlignment="1">
      <alignment vertical="center" wrapText="1" readingOrder="1"/>
    </xf>
    <xf numFmtId="0" fontId="22" fillId="4" borderId="3" xfId="1" applyNumberFormat="1" applyFont="1" applyFill="1" applyBorder="1" applyAlignment="1">
      <alignment vertical="top" wrapText="1"/>
    </xf>
    <xf numFmtId="0" fontId="21" fillId="4" borderId="3" xfId="1" applyNumberFormat="1" applyFont="1" applyFill="1" applyBorder="1" applyAlignment="1">
      <alignment horizontal="right" vertical="center" wrapText="1" readingOrder="1"/>
    </xf>
    <xf numFmtId="0" fontId="12" fillId="4" borderId="4" xfId="2" applyFont="1" applyBorder="1" applyAlignment="1">
      <alignment horizontal="center" vertical="top" wrapText="1"/>
    </xf>
    <xf numFmtId="0" fontId="12" fillId="4" borderId="13" xfId="2" applyFont="1" applyBorder="1" applyAlignment="1">
      <alignment horizontal="center" vertical="top" wrapText="1"/>
    </xf>
    <xf numFmtId="0" fontId="11" fillId="4" borderId="9" xfId="2" applyBorder="1" applyAlignment="1">
      <alignment horizontal="center" vertical="top" wrapText="1"/>
    </xf>
    <xf numFmtId="0" fontId="12" fillId="4" borderId="9" xfId="2" applyFont="1" applyBorder="1" applyAlignment="1">
      <alignment horizontal="center" vertical="top" wrapText="1"/>
    </xf>
    <xf numFmtId="0" fontId="19" fillId="4" borderId="9" xfId="0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12" fillId="4" borderId="15" xfId="2" applyFont="1" applyBorder="1" applyAlignment="1">
      <alignment horizontal="center" vertical="top" wrapText="1"/>
    </xf>
    <xf numFmtId="0" fontId="12" fillId="4" borderId="16" xfId="2" applyFont="1" applyBorder="1" applyAlignment="1">
      <alignment horizontal="center" vertical="top" wrapText="1"/>
    </xf>
    <xf numFmtId="0" fontId="19" fillId="4" borderId="16" xfId="0" applyFont="1" applyFill="1" applyBorder="1" applyAlignment="1">
      <alignment horizontal="center" vertical="top" wrapText="1"/>
    </xf>
    <xf numFmtId="0" fontId="19" fillId="4" borderId="17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12" fillId="4" borderId="13" xfId="2" applyFont="1" applyBorder="1" applyAlignment="1">
      <alignment horizontal="center" vertical="top" textRotation="90" wrapText="1"/>
    </xf>
    <xf numFmtId="0" fontId="12" fillId="4" borderId="9" xfId="2" applyFont="1" applyBorder="1" applyAlignment="1">
      <alignment horizontal="center" vertical="top" textRotation="90" wrapText="1"/>
    </xf>
    <xf numFmtId="0" fontId="11" fillId="4" borderId="9" xfId="3" applyBorder="1" applyAlignment="1">
      <alignment horizontal="center" vertical="top" wrapText="1"/>
    </xf>
    <xf numFmtId="0" fontId="11" fillId="4" borderId="10" xfId="3" applyBorder="1" applyAlignment="1">
      <alignment horizontal="center" vertical="top" wrapText="1"/>
    </xf>
    <xf numFmtId="0" fontId="18" fillId="4" borderId="4" xfId="2" applyFont="1" applyBorder="1" applyAlignment="1">
      <alignment horizontal="center" vertical="top" wrapText="1"/>
    </xf>
    <xf numFmtId="0" fontId="11" fillId="4" borderId="10" xfId="2" applyBorder="1" applyAlignment="1">
      <alignment horizontal="center" vertical="top" wrapText="1"/>
    </xf>
  </cellXfs>
  <cellStyles count="4">
    <cellStyle name="Normal" xfId="1"/>
    <cellStyle name="Normalno" xfId="0" builtinId="0"/>
    <cellStyle name="Normalno 2" xfId="2"/>
    <cellStyle name="Normalno 3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808080"/>
      <rgbColor rgb="00FFFFFF"/>
      <rgbColor rgb="0019197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FF000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showGridLines="0" workbookViewId="0">
      <pane ySplit="2" topLeftCell="A3" activePane="bottomLeft" state="frozen"/>
      <selection pane="bottomLeft" activeCell="P13" sqref="P13"/>
    </sheetView>
  </sheetViews>
  <sheetFormatPr defaultRowHeight="15" x14ac:dyDescent="0.25"/>
  <cols>
    <col min="1" max="1" width="0.5703125" customWidth="1"/>
    <col min="2" max="2" width="3.5703125" customWidth="1"/>
    <col min="3" max="3" width="44.5703125" customWidth="1"/>
    <col min="4" max="4" width="35.140625" customWidth="1"/>
    <col min="5" max="6" width="17.28515625" customWidth="1"/>
    <col min="7" max="7" width="6" customWidth="1"/>
    <col min="8" max="8" width="3.28515625" customWidth="1"/>
    <col min="9" max="9" width="4.28515625" customWidth="1"/>
    <col min="10" max="10" width="0.5703125" customWidth="1"/>
    <col min="11" max="11" width="12.42578125" customWidth="1"/>
    <col min="12" max="13" width="0" hidden="1" customWidth="1"/>
    <col min="14" max="14" width="1.140625" customWidth="1"/>
  </cols>
  <sheetData>
    <row r="1" spans="1:12" x14ac:dyDescent="0.25">
      <c r="A1" s="119" t="s">
        <v>0</v>
      </c>
      <c r="B1" s="120"/>
      <c r="C1" s="120"/>
      <c r="H1" s="128"/>
      <c r="I1" s="120"/>
      <c r="K1" s="1"/>
    </row>
    <row r="2" spans="1:12" x14ac:dyDescent="0.25">
      <c r="A2" s="119" t="s">
        <v>1</v>
      </c>
      <c r="B2" s="120"/>
      <c r="C2" s="120"/>
      <c r="H2" s="128"/>
      <c r="I2" s="120"/>
      <c r="K2" s="2"/>
    </row>
    <row r="3" spans="1:12" ht="14.1" customHeight="1" x14ac:dyDescent="0.25">
      <c r="A3" s="124" t="s">
        <v>2</v>
      </c>
      <c r="B3" s="120"/>
      <c r="C3" s="120"/>
    </row>
    <row r="4" spans="1:12" ht="14.1" customHeight="1" x14ac:dyDescent="0.25">
      <c r="A4" s="124" t="s">
        <v>3</v>
      </c>
      <c r="B4" s="120"/>
      <c r="C4" s="120"/>
    </row>
    <row r="5" spans="1:12" ht="14.1" customHeight="1" x14ac:dyDescent="0.25">
      <c r="A5" s="124" t="s">
        <v>4</v>
      </c>
      <c r="B5" s="120"/>
      <c r="C5" s="120"/>
    </row>
    <row r="6" spans="1:12" ht="39.75" customHeight="1" x14ac:dyDescent="0.25"/>
    <row r="7" spans="1:12" ht="18" customHeight="1" x14ac:dyDescent="0.25">
      <c r="B7" s="125" t="s">
        <v>5</v>
      </c>
      <c r="C7" s="120"/>
      <c r="D7" s="120"/>
      <c r="E7" s="120"/>
      <c r="F7" s="120"/>
      <c r="G7" s="120"/>
      <c r="H7" s="120"/>
      <c r="I7" s="120"/>
      <c r="J7" s="120"/>
      <c r="K7" s="120"/>
    </row>
    <row r="8" spans="1:12" ht="1.9" customHeight="1" x14ac:dyDescent="0.25"/>
    <row r="9" spans="1:12" ht="18" customHeight="1" x14ac:dyDescent="0.25">
      <c r="B9" s="126" t="s">
        <v>6</v>
      </c>
      <c r="C9" s="120"/>
      <c r="D9" s="120"/>
      <c r="E9" s="120"/>
      <c r="F9" s="120"/>
      <c r="G9" s="120"/>
      <c r="H9" s="120"/>
      <c r="I9" s="120"/>
      <c r="J9" s="120"/>
      <c r="K9" s="120"/>
    </row>
    <row r="10" spans="1:12" ht="21.75" customHeight="1" x14ac:dyDescent="0.25"/>
    <row r="11" spans="1:12" x14ac:dyDescent="0.25">
      <c r="A11" s="124" t="s">
        <v>1</v>
      </c>
      <c r="B11" s="120"/>
      <c r="C11" s="124" t="s">
        <v>1</v>
      </c>
      <c r="D11" s="120"/>
      <c r="E11" s="3" t="s">
        <v>1</v>
      </c>
      <c r="F11" s="127" t="s">
        <v>7</v>
      </c>
      <c r="G11" s="120"/>
      <c r="H11" s="120"/>
      <c r="I11" s="120"/>
      <c r="J11" s="120"/>
      <c r="K11" s="120"/>
      <c r="L11" s="120"/>
    </row>
    <row r="12" spans="1:12" x14ac:dyDescent="0.25">
      <c r="A12" s="119" t="s">
        <v>1</v>
      </c>
      <c r="B12" s="120"/>
      <c r="C12" s="119" t="s">
        <v>1</v>
      </c>
      <c r="D12" s="120"/>
      <c r="E12" s="4" t="s">
        <v>8</v>
      </c>
      <c r="F12" s="4" t="s">
        <v>9</v>
      </c>
      <c r="G12" s="121" t="s">
        <v>10</v>
      </c>
      <c r="H12" s="120"/>
      <c r="I12" s="121" t="s">
        <v>11</v>
      </c>
      <c r="J12" s="120"/>
      <c r="K12" s="120"/>
      <c r="L12" s="120"/>
    </row>
    <row r="13" spans="1:12" x14ac:dyDescent="0.25">
      <c r="A13" s="122" t="s">
        <v>1</v>
      </c>
      <c r="B13" s="120"/>
      <c r="C13" s="122" t="s">
        <v>1</v>
      </c>
      <c r="D13" s="120"/>
      <c r="E13" s="5" t="s">
        <v>1</v>
      </c>
      <c r="F13" s="5" t="s">
        <v>1</v>
      </c>
      <c r="G13" s="123" t="s">
        <v>1</v>
      </c>
      <c r="H13" s="120"/>
      <c r="I13" s="123" t="s">
        <v>1</v>
      </c>
      <c r="J13" s="120"/>
      <c r="K13" s="120"/>
      <c r="L13" s="120"/>
    </row>
    <row r="14" spans="1:12" ht="15" customHeight="1" x14ac:dyDescent="0.25">
      <c r="A14" s="115" t="s">
        <v>12</v>
      </c>
      <c r="B14" s="115"/>
      <c r="C14" s="115" t="s">
        <v>13</v>
      </c>
      <c r="D14" s="115"/>
      <c r="E14" s="94" t="s">
        <v>1</v>
      </c>
      <c r="F14" s="94" t="s">
        <v>1</v>
      </c>
      <c r="G14" s="118" t="s">
        <v>1</v>
      </c>
      <c r="H14" s="118"/>
      <c r="I14" s="118" t="s">
        <v>1</v>
      </c>
      <c r="J14" s="118"/>
      <c r="K14" s="118"/>
      <c r="L14" s="118"/>
    </row>
    <row r="15" spans="1:12" x14ac:dyDescent="0.25">
      <c r="A15" s="114" t="s">
        <v>1</v>
      </c>
      <c r="B15" s="114"/>
      <c r="C15" s="115" t="s">
        <v>14</v>
      </c>
      <c r="D15" s="115"/>
      <c r="E15" s="95">
        <v>26971744.23</v>
      </c>
      <c r="F15" s="95">
        <v>57496.99</v>
      </c>
      <c r="G15" s="116" t="s">
        <v>618</v>
      </c>
      <c r="H15" s="116"/>
      <c r="I15" s="117">
        <v>27029241.219999999</v>
      </c>
      <c r="J15" s="117"/>
      <c r="K15" s="117"/>
      <c r="L15" s="117"/>
    </row>
    <row r="16" spans="1:12" ht="15" customHeight="1" x14ac:dyDescent="0.25">
      <c r="A16" s="114" t="s">
        <v>1</v>
      </c>
      <c r="B16" s="114"/>
      <c r="C16" s="115" t="s">
        <v>15</v>
      </c>
      <c r="D16" s="115"/>
      <c r="E16" s="95">
        <v>2190753.75</v>
      </c>
      <c r="F16" s="95">
        <v>-260000</v>
      </c>
      <c r="G16" s="116" t="s">
        <v>16</v>
      </c>
      <c r="H16" s="116"/>
      <c r="I16" s="117">
        <v>1930753.75</v>
      </c>
      <c r="J16" s="117"/>
      <c r="K16" s="117"/>
      <c r="L16" s="117"/>
    </row>
    <row r="17" spans="1:12" x14ac:dyDescent="0.25">
      <c r="A17" s="114" t="s">
        <v>1</v>
      </c>
      <c r="B17" s="114"/>
      <c r="C17" s="115" t="s">
        <v>17</v>
      </c>
      <c r="D17" s="115"/>
      <c r="E17" s="95">
        <v>18596803.77</v>
      </c>
      <c r="F17" s="95">
        <v>-278430.40000000002</v>
      </c>
      <c r="G17" s="116" t="s">
        <v>140</v>
      </c>
      <c r="H17" s="116"/>
      <c r="I17" s="117">
        <v>18318373.370000001</v>
      </c>
      <c r="J17" s="117"/>
      <c r="K17" s="117"/>
      <c r="L17" s="117"/>
    </row>
    <row r="18" spans="1:12" x14ac:dyDescent="0.25">
      <c r="A18" s="114" t="s">
        <v>1</v>
      </c>
      <c r="B18" s="114"/>
      <c r="C18" s="115" t="s">
        <v>18</v>
      </c>
      <c r="D18" s="115"/>
      <c r="E18" s="95">
        <v>27537733.719999999</v>
      </c>
      <c r="F18" s="95">
        <v>75927.39</v>
      </c>
      <c r="G18" s="116" t="s">
        <v>19</v>
      </c>
      <c r="H18" s="116"/>
      <c r="I18" s="117">
        <v>27613661.109999999</v>
      </c>
      <c r="J18" s="117"/>
      <c r="K18" s="117"/>
      <c r="L18" s="117"/>
    </row>
    <row r="19" spans="1:12" x14ac:dyDescent="0.25">
      <c r="A19" s="114" t="s">
        <v>1</v>
      </c>
      <c r="B19" s="114"/>
      <c r="C19" s="115" t="s">
        <v>20</v>
      </c>
      <c r="D19" s="115"/>
      <c r="E19" s="95">
        <v>-16972039.510000002</v>
      </c>
      <c r="F19" s="95">
        <v>0</v>
      </c>
      <c r="G19" s="116" t="s">
        <v>21</v>
      </c>
      <c r="H19" s="116"/>
      <c r="I19" s="117">
        <v>-16972039.510000002</v>
      </c>
      <c r="J19" s="117"/>
      <c r="K19" s="117"/>
      <c r="L19" s="117"/>
    </row>
    <row r="20" spans="1:12" x14ac:dyDescent="0.25">
      <c r="A20" s="115" t="s">
        <v>1</v>
      </c>
      <c r="B20" s="115"/>
      <c r="C20" s="115" t="s">
        <v>1</v>
      </c>
      <c r="D20" s="115"/>
      <c r="E20" s="94" t="s">
        <v>1</v>
      </c>
      <c r="F20" s="94" t="s">
        <v>1</v>
      </c>
      <c r="G20" s="118" t="s">
        <v>1</v>
      </c>
      <c r="H20" s="118"/>
      <c r="I20" s="118" t="s">
        <v>1</v>
      </c>
      <c r="J20" s="118"/>
      <c r="K20" s="118"/>
      <c r="L20" s="118"/>
    </row>
    <row r="21" spans="1:12" ht="15" customHeight="1" x14ac:dyDescent="0.25">
      <c r="A21" s="115" t="s">
        <v>22</v>
      </c>
      <c r="B21" s="115"/>
      <c r="C21" s="115" t="s">
        <v>23</v>
      </c>
      <c r="D21" s="115"/>
      <c r="E21" s="94" t="s">
        <v>1</v>
      </c>
      <c r="F21" s="94" t="s">
        <v>1</v>
      </c>
      <c r="G21" s="118" t="s">
        <v>1</v>
      </c>
      <c r="H21" s="118"/>
      <c r="I21" s="118" t="s">
        <v>1</v>
      </c>
      <c r="J21" s="118"/>
      <c r="K21" s="118"/>
      <c r="L21" s="118"/>
    </row>
    <row r="22" spans="1:12" x14ac:dyDescent="0.25">
      <c r="A22" s="114" t="s">
        <v>1</v>
      </c>
      <c r="B22" s="114"/>
      <c r="C22" s="115" t="s">
        <v>24</v>
      </c>
      <c r="D22" s="115"/>
      <c r="E22" s="95">
        <v>14000000</v>
      </c>
      <c r="F22" s="95">
        <v>0</v>
      </c>
      <c r="G22" s="116" t="s">
        <v>21</v>
      </c>
      <c r="H22" s="116"/>
      <c r="I22" s="117">
        <v>14000000</v>
      </c>
      <c r="J22" s="117"/>
      <c r="K22" s="117"/>
      <c r="L22" s="117"/>
    </row>
    <row r="23" spans="1:12" x14ac:dyDescent="0.25">
      <c r="A23" s="114" t="s">
        <v>1</v>
      </c>
      <c r="B23" s="114"/>
      <c r="C23" s="115" t="s">
        <v>25</v>
      </c>
      <c r="D23" s="115"/>
      <c r="E23" s="95">
        <v>369800</v>
      </c>
      <c r="F23" s="95">
        <v>0</v>
      </c>
      <c r="G23" s="116" t="s">
        <v>21</v>
      </c>
      <c r="H23" s="116"/>
      <c r="I23" s="117">
        <v>369800</v>
      </c>
      <c r="J23" s="117"/>
      <c r="K23" s="117"/>
      <c r="L23" s="117"/>
    </row>
    <row r="24" spans="1:12" x14ac:dyDescent="0.25">
      <c r="A24" s="114" t="s">
        <v>1</v>
      </c>
      <c r="B24" s="114"/>
      <c r="C24" s="115" t="s">
        <v>26</v>
      </c>
      <c r="D24" s="115"/>
      <c r="E24" s="95">
        <v>13630200</v>
      </c>
      <c r="F24" s="95">
        <v>0</v>
      </c>
      <c r="G24" s="116" t="s">
        <v>21</v>
      </c>
      <c r="H24" s="116"/>
      <c r="I24" s="117">
        <v>13630200</v>
      </c>
      <c r="J24" s="117"/>
      <c r="K24" s="117"/>
      <c r="L24" s="117"/>
    </row>
    <row r="25" spans="1:12" x14ac:dyDescent="0.25">
      <c r="A25" s="115" t="s">
        <v>1</v>
      </c>
      <c r="B25" s="115"/>
      <c r="C25" s="115" t="s">
        <v>1</v>
      </c>
      <c r="D25" s="115"/>
      <c r="E25" s="94" t="s">
        <v>1</v>
      </c>
      <c r="F25" s="94" t="s">
        <v>1</v>
      </c>
      <c r="G25" s="118" t="s">
        <v>1</v>
      </c>
      <c r="H25" s="118"/>
      <c r="I25" s="118" t="s">
        <v>1</v>
      </c>
      <c r="J25" s="118"/>
      <c r="K25" s="118"/>
      <c r="L25" s="118"/>
    </row>
    <row r="26" spans="1:12" ht="15" customHeight="1" x14ac:dyDescent="0.25">
      <c r="A26" s="115" t="s">
        <v>27</v>
      </c>
      <c r="B26" s="115"/>
      <c r="C26" s="115" t="s">
        <v>28</v>
      </c>
      <c r="D26" s="115"/>
      <c r="E26" s="94" t="s">
        <v>1</v>
      </c>
      <c r="F26" s="94" t="s">
        <v>1</v>
      </c>
      <c r="G26" s="118" t="s">
        <v>1</v>
      </c>
      <c r="H26" s="118"/>
      <c r="I26" s="118" t="s">
        <v>1</v>
      </c>
      <c r="J26" s="118"/>
      <c r="K26" s="118"/>
      <c r="L26" s="118"/>
    </row>
    <row r="27" spans="1:12" x14ac:dyDescent="0.25">
      <c r="A27" s="114" t="s">
        <v>1</v>
      </c>
      <c r="B27" s="114"/>
      <c r="C27" s="115" t="s">
        <v>29</v>
      </c>
      <c r="D27" s="115"/>
      <c r="E27" s="95">
        <v>3341839.51</v>
      </c>
      <c r="F27" s="95">
        <v>0</v>
      </c>
      <c r="G27" s="116" t="s">
        <v>21</v>
      </c>
      <c r="H27" s="116"/>
      <c r="I27" s="117">
        <v>3341839.51</v>
      </c>
      <c r="J27" s="117"/>
      <c r="K27" s="117"/>
      <c r="L27" s="117"/>
    </row>
    <row r="28" spans="1:12" x14ac:dyDescent="0.25">
      <c r="A28" s="115" t="s">
        <v>1</v>
      </c>
      <c r="B28" s="115"/>
      <c r="C28" s="115" t="s">
        <v>1</v>
      </c>
      <c r="D28" s="115"/>
      <c r="E28" s="94" t="s">
        <v>1</v>
      </c>
      <c r="F28" s="94" t="s">
        <v>1</v>
      </c>
      <c r="G28" s="118" t="s">
        <v>1</v>
      </c>
      <c r="H28" s="118"/>
      <c r="I28" s="118" t="s">
        <v>1</v>
      </c>
      <c r="J28" s="118"/>
      <c r="K28" s="118"/>
      <c r="L28" s="118"/>
    </row>
    <row r="29" spans="1:12" x14ac:dyDescent="0.25">
      <c r="A29" s="115" t="s">
        <v>1</v>
      </c>
      <c r="B29" s="115"/>
      <c r="C29" s="115" t="s">
        <v>1</v>
      </c>
      <c r="D29" s="115"/>
      <c r="E29" s="94" t="s">
        <v>1</v>
      </c>
      <c r="F29" s="94" t="s">
        <v>1</v>
      </c>
      <c r="G29" s="118" t="s">
        <v>1</v>
      </c>
      <c r="H29" s="118"/>
      <c r="I29" s="118" t="s">
        <v>1</v>
      </c>
      <c r="J29" s="118"/>
      <c r="K29" s="118"/>
      <c r="L29" s="118"/>
    </row>
    <row r="30" spans="1:12" ht="15" customHeight="1" x14ac:dyDescent="0.25">
      <c r="A30" s="114" t="s">
        <v>1</v>
      </c>
      <c r="B30" s="114"/>
      <c r="C30" s="115" t="s">
        <v>30</v>
      </c>
      <c r="D30" s="115"/>
      <c r="E30" s="95">
        <v>0</v>
      </c>
      <c r="F30" s="95">
        <v>0</v>
      </c>
      <c r="G30" s="116" t="s">
        <v>31</v>
      </c>
      <c r="H30" s="116"/>
      <c r="I30" s="117">
        <v>0</v>
      </c>
      <c r="J30" s="117"/>
      <c r="K30" s="117"/>
      <c r="L30" s="117"/>
    </row>
    <row r="31" spans="1:12" ht="0" hidden="1" customHeight="1" x14ac:dyDescent="0.25"/>
  </sheetData>
  <mergeCells count="88">
    <mergeCell ref="A1:C1"/>
    <mergeCell ref="H1:I1"/>
    <mergeCell ref="A2:C2"/>
    <mergeCell ref="H2:I2"/>
    <mergeCell ref="A3:C3"/>
    <mergeCell ref="A4:C4"/>
    <mergeCell ref="A5:C5"/>
    <mergeCell ref="B7:K7"/>
    <mergeCell ref="B9:K9"/>
    <mergeCell ref="A11:B11"/>
    <mergeCell ref="C11:D11"/>
    <mergeCell ref="F11:L11"/>
    <mergeCell ref="A12:B12"/>
    <mergeCell ref="C12:D12"/>
    <mergeCell ref="G12:H12"/>
    <mergeCell ref="I12:L12"/>
    <mergeCell ref="A13:B13"/>
    <mergeCell ref="C13:D13"/>
    <mergeCell ref="G13:H13"/>
    <mergeCell ref="I13:L13"/>
    <mergeCell ref="A14:B14"/>
    <mergeCell ref="C14:D14"/>
    <mergeCell ref="G14:H14"/>
    <mergeCell ref="I14:L14"/>
    <mergeCell ref="A15:B15"/>
    <mergeCell ref="C15:D15"/>
    <mergeCell ref="G15:H15"/>
    <mergeCell ref="I15:L15"/>
    <mergeCell ref="A16:B16"/>
    <mergeCell ref="C16:D16"/>
    <mergeCell ref="G16:H16"/>
    <mergeCell ref="I16:L16"/>
    <mergeCell ref="A17:B17"/>
    <mergeCell ref="C17:D17"/>
    <mergeCell ref="G17:H17"/>
    <mergeCell ref="I17:L17"/>
    <mergeCell ref="A18:B18"/>
    <mergeCell ref="C18:D18"/>
    <mergeCell ref="G18:H18"/>
    <mergeCell ref="I18:L18"/>
    <mergeCell ref="A19:B19"/>
    <mergeCell ref="C19:D19"/>
    <mergeCell ref="G19:H19"/>
    <mergeCell ref="I19:L19"/>
    <mergeCell ref="A20:B20"/>
    <mergeCell ref="C20:D20"/>
    <mergeCell ref="G20:H20"/>
    <mergeCell ref="I20:L20"/>
    <mergeCell ref="A21:B21"/>
    <mergeCell ref="C21:D21"/>
    <mergeCell ref="G21:H21"/>
    <mergeCell ref="I21:L21"/>
    <mergeCell ref="A22:B22"/>
    <mergeCell ref="C22:D22"/>
    <mergeCell ref="G22:H22"/>
    <mergeCell ref="I22:L22"/>
    <mergeCell ref="A23:B23"/>
    <mergeCell ref="C23:D23"/>
    <mergeCell ref="G23:H23"/>
    <mergeCell ref="I23:L23"/>
    <mergeCell ref="A24:B24"/>
    <mergeCell ref="C24:D24"/>
    <mergeCell ref="G24:H24"/>
    <mergeCell ref="I24:L24"/>
    <mergeCell ref="A25:B25"/>
    <mergeCell ref="C25:D25"/>
    <mergeCell ref="G25:H25"/>
    <mergeCell ref="I25:L25"/>
    <mergeCell ref="A26:B26"/>
    <mergeCell ref="C26:D26"/>
    <mergeCell ref="G26:H26"/>
    <mergeCell ref="I26:L26"/>
    <mergeCell ref="A27:B27"/>
    <mergeCell ref="C27:D27"/>
    <mergeCell ref="G27:H27"/>
    <mergeCell ref="I27:L27"/>
    <mergeCell ref="A30:B30"/>
    <mergeCell ref="C30:D30"/>
    <mergeCell ref="G30:H30"/>
    <mergeCell ref="I30:L30"/>
    <mergeCell ref="A28:B28"/>
    <mergeCell ref="C28:D28"/>
    <mergeCell ref="G28:H28"/>
    <mergeCell ref="I28:L28"/>
    <mergeCell ref="A29:B29"/>
    <mergeCell ref="C29:D29"/>
    <mergeCell ref="G29:H29"/>
    <mergeCell ref="I29:L29"/>
  </mergeCells>
  <pageMargins left="0.39370078740157483" right="0.39370078740157483" top="0.39370078740157483" bottom="0.70866141732283472" header="0.39370078740157483" footer="0.39370078740157483"/>
  <pageSetup paperSize="9" scale="95" fitToHeight="0" orientation="landscape" r:id="rId1"/>
  <headerFooter alignWithMargins="0">
    <oddFooter>Stranica &amp;P&amp;RIII.IZMJENA PRORAČUNA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3"/>
  <sheetViews>
    <sheetView showGridLines="0" workbookViewId="0">
      <pane ySplit="2" topLeftCell="A52" activePane="bottomLeft" state="frozen"/>
      <selection pane="bottomLeft" activeCell="A4" sqref="A4:K81"/>
    </sheetView>
  </sheetViews>
  <sheetFormatPr defaultRowHeight="15" x14ac:dyDescent="0.25"/>
  <cols>
    <col min="1" max="1" width="9.7109375" customWidth="1"/>
    <col min="2" max="2" width="38.85546875" customWidth="1"/>
    <col min="3" max="3" width="35.5703125" customWidth="1"/>
    <col min="4" max="5" width="17.28515625" customWidth="1"/>
    <col min="6" max="6" width="5.42578125" customWidth="1"/>
    <col min="7" max="7" width="3.85546875" customWidth="1"/>
    <col min="8" max="8" width="3.7109375" customWidth="1"/>
    <col min="9" max="9" width="0.5703125" customWidth="1"/>
    <col min="10" max="10" width="12.42578125" customWidth="1"/>
    <col min="11" max="12" width="0.5703125" customWidth="1"/>
  </cols>
  <sheetData>
    <row r="1" spans="1:11" x14ac:dyDescent="0.25">
      <c r="A1" s="119" t="s">
        <v>0</v>
      </c>
      <c r="B1" s="120"/>
      <c r="G1" s="128"/>
      <c r="H1" s="120"/>
      <c r="J1" s="1"/>
    </row>
    <row r="2" spans="1:11" x14ac:dyDescent="0.25">
      <c r="A2" s="119" t="s">
        <v>1</v>
      </c>
      <c r="B2" s="120"/>
      <c r="G2" s="128"/>
      <c r="H2" s="120"/>
      <c r="J2" s="2"/>
    </row>
    <row r="3" spans="1:11" ht="22.7" customHeight="1" thickBot="1" x14ac:dyDescent="0.3"/>
    <row r="4" spans="1:11" ht="15.75" thickTop="1" x14ac:dyDescent="0.25">
      <c r="A4" s="98" t="s">
        <v>1</v>
      </c>
      <c r="B4" s="144" t="s">
        <v>1</v>
      </c>
      <c r="C4" s="145"/>
      <c r="D4" s="99" t="s">
        <v>1</v>
      </c>
      <c r="E4" s="146" t="s">
        <v>7</v>
      </c>
      <c r="F4" s="145"/>
      <c r="G4" s="145"/>
      <c r="H4" s="145"/>
      <c r="I4" s="145"/>
      <c r="J4" s="145"/>
      <c r="K4" s="145"/>
    </row>
    <row r="5" spans="1:11" ht="25.5" customHeight="1" thickBot="1" x14ac:dyDescent="0.3">
      <c r="A5" s="100" t="s">
        <v>32</v>
      </c>
      <c r="B5" s="139" t="s">
        <v>33</v>
      </c>
      <c r="C5" s="140"/>
      <c r="D5" s="101" t="s">
        <v>8</v>
      </c>
      <c r="E5" s="101" t="s">
        <v>9</v>
      </c>
      <c r="F5" s="141" t="s">
        <v>10</v>
      </c>
      <c r="G5" s="140"/>
      <c r="H5" s="141" t="s">
        <v>11</v>
      </c>
      <c r="I5" s="140"/>
      <c r="J5" s="140"/>
      <c r="K5" s="140"/>
    </row>
    <row r="6" spans="1:11" ht="15.75" thickTop="1" x14ac:dyDescent="0.25">
      <c r="A6" s="102" t="s">
        <v>1</v>
      </c>
      <c r="B6" s="142" t="s">
        <v>1</v>
      </c>
      <c r="C6" s="130"/>
      <c r="D6" s="103" t="s">
        <v>1</v>
      </c>
      <c r="E6" s="103" t="s">
        <v>1</v>
      </c>
      <c r="F6" s="143" t="s">
        <v>1</v>
      </c>
      <c r="G6" s="130"/>
      <c r="H6" s="143" t="s">
        <v>1</v>
      </c>
      <c r="I6" s="130"/>
      <c r="J6" s="130"/>
      <c r="K6" s="130"/>
    </row>
    <row r="7" spans="1:11" ht="15" customHeight="1" x14ac:dyDescent="0.25">
      <c r="A7" s="135" t="s">
        <v>34</v>
      </c>
      <c r="B7" s="130"/>
      <c r="C7" s="130"/>
      <c r="D7" s="130"/>
      <c r="E7" s="104" t="s">
        <v>1</v>
      </c>
      <c r="F7" s="135" t="s">
        <v>1</v>
      </c>
      <c r="G7" s="130"/>
      <c r="H7" s="135" t="s">
        <v>1</v>
      </c>
      <c r="I7" s="130"/>
      <c r="J7" s="130"/>
      <c r="K7" s="130"/>
    </row>
    <row r="8" spans="1:11" x14ac:dyDescent="0.25">
      <c r="A8" s="105" t="s">
        <v>35</v>
      </c>
      <c r="B8" s="136" t="s">
        <v>14</v>
      </c>
      <c r="C8" s="130"/>
      <c r="D8" s="106">
        <v>26971744.23</v>
      </c>
      <c r="E8" s="106">
        <v>57496.99</v>
      </c>
      <c r="F8" s="137" t="s">
        <v>618</v>
      </c>
      <c r="G8" s="130"/>
      <c r="H8" s="138">
        <v>27029241.219999999</v>
      </c>
      <c r="I8" s="130"/>
      <c r="J8" s="130"/>
      <c r="K8" s="130"/>
    </row>
    <row r="9" spans="1:11" ht="15" customHeight="1" x14ac:dyDescent="0.25">
      <c r="A9" s="96" t="s">
        <v>36</v>
      </c>
      <c r="B9" s="115" t="s">
        <v>37</v>
      </c>
      <c r="C9" s="130"/>
      <c r="D9" s="107">
        <v>8961034.2699999996</v>
      </c>
      <c r="E9" s="107">
        <v>99650</v>
      </c>
      <c r="F9" s="131" t="s">
        <v>38</v>
      </c>
      <c r="G9" s="130"/>
      <c r="H9" s="132">
        <v>9060684.2699999996</v>
      </c>
      <c r="I9" s="130"/>
      <c r="J9" s="130"/>
      <c r="K9" s="130"/>
    </row>
    <row r="10" spans="1:11" ht="15" customHeight="1" x14ac:dyDescent="0.25">
      <c r="A10" s="94" t="s">
        <v>39</v>
      </c>
      <c r="B10" s="118" t="s">
        <v>40</v>
      </c>
      <c r="C10" s="130"/>
      <c r="D10" s="108">
        <v>8412034.2699999996</v>
      </c>
      <c r="E10" s="108">
        <v>-39350</v>
      </c>
      <c r="F10" s="133" t="s">
        <v>41</v>
      </c>
      <c r="G10" s="130"/>
      <c r="H10" s="134">
        <v>8372684.2699999996</v>
      </c>
      <c r="I10" s="130"/>
      <c r="J10" s="130"/>
      <c r="K10" s="130"/>
    </row>
    <row r="11" spans="1:11" ht="15" customHeight="1" x14ac:dyDescent="0.25">
      <c r="A11" s="94" t="s">
        <v>42</v>
      </c>
      <c r="B11" s="118" t="s">
        <v>43</v>
      </c>
      <c r="C11" s="130"/>
      <c r="D11" s="108">
        <v>444000</v>
      </c>
      <c r="E11" s="108">
        <v>129000</v>
      </c>
      <c r="F11" s="133" t="s">
        <v>44</v>
      </c>
      <c r="G11" s="130"/>
      <c r="H11" s="134">
        <v>573000</v>
      </c>
      <c r="I11" s="130"/>
      <c r="J11" s="130"/>
      <c r="K11" s="130"/>
    </row>
    <row r="12" spans="1:11" ht="15" customHeight="1" x14ac:dyDescent="0.25">
      <c r="A12" s="94" t="s">
        <v>45</v>
      </c>
      <c r="B12" s="118" t="s">
        <v>46</v>
      </c>
      <c r="C12" s="130"/>
      <c r="D12" s="108">
        <v>105000</v>
      </c>
      <c r="E12" s="108">
        <v>10000</v>
      </c>
      <c r="F12" s="133" t="s">
        <v>47</v>
      </c>
      <c r="G12" s="130"/>
      <c r="H12" s="134">
        <v>115000</v>
      </c>
      <c r="I12" s="130"/>
      <c r="J12" s="130"/>
      <c r="K12" s="130"/>
    </row>
    <row r="13" spans="1:11" ht="15" customHeight="1" x14ac:dyDescent="0.25">
      <c r="A13" s="96" t="s">
        <v>48</v>
      </c>
      <c r="B13" s="115" t="s">
        <v>49</v>
      </c>
      <c r="C13" s="130"/>
      <c r="D13" s="107">
        <v>10750165.439999999</v>
      </c>
      <c r="E13" s="107">
        <v>-1048324.49</v>
      </c>
      <c r="F13" s="131" t="s">
        <v>50</v>
      </c>
      <c r="G13" s="130"/>
      <c r="H13" s="132">
        <v>9701840.9499999993</v>
      </c>
      <c r="I13" s="130"/>
      <c r="J13" s="130"/>
      <c r="K13" s="130"/>
    </row>
    <row r="14" spans="1:11" ht="15" customHeight="1" x14ac:dyDescent="0.25">
      <c r="A14" s="94" t="s">
        <v>51</v>
      </c>
      <c r="B14" s="118" t="s">
        <v>52</v>
      </c>
      <c r="C14" s="130"/>
      <c r="D14" s="108">
        <v>4361099</v>
      </c>
      <c r="E14" s="108">
        <v>-78865.899999999994</v>
      </c>
      <c r="F14" s="133" t="s">
        <v>53</v>
      </c>
      <c r="G14" s="130"/>
      <c r="H14" s="134">
        <v>4282233.0999999996</v>
      </c>
      <c r="I14" s="130"/>
      <c r="J14" s="130"/>
      <c r="K14" s="130"/>
    </row>
    <row r="15" spans="1:11" ht="15" customHeight="1" x14ac:dyDescent="0.25">
      <c r="A15" s="94" t="s">
        <v>54</v>
      </c>
      <c r="B15" s="118" t="s">
        <v>55</v>
      </c>
      <c r="C15" s="130"/>
      <c r="D15" s="108">
        <v>2606511.0499999998</v>
      </c>
      <c r="E15" s="108">
        <v>-50000</v>
      </c>
      <c r="F15" s="133" t="s">
        <v>56</v>
      </c>
      <c r="G15" s="130"/>
      <c r="H15" s="134">
        <v>2556511.0499999998</v>
      </c>
      <c r="I15" s="130"/>
      <c r="J15" s="130"/>
      <c r="K15" s="130"/>
    </row>
    <row r="16" spans="1:11" ht="15" customHeight="1" x14ac:dyDescent="0.25">
      <c r="A16" s="94" t="s">
        <v>57</v>
      </c>
      <c r="B16" s="118" t="s">
        <v>58</v>
      </c>
      <c r="C16" s="130"/>
      <c r="D16" s="108">
        <v>1200000</v>
      </c>
      <c r="E16" s="108">
        <v>-969458.59</v>
      </c>
      <c r="F16" s="133" t="s">
        <v>59</v>
      </c>
      <c r="G16" s="130"/>
      <c r="H16" s="134">
        <v>230541.41</v>
      </c>
      <c r="I16" s="130"/>
      <c r="J16" s="130"/>
      <c r="K16" s="130"/>
    </row>
    <row r="17" spans="1:11" ht="15" customHeight="1" x14ac:dyDescent="0.25">
      <c r="A17" s="94" t="s">
        <v>60</v>
      </c>
      <c r="B17" s="118" t="s">
        <v>61</v>
      </c>
      <c r="C17" s="130"/>
      <c r="D17" s="108">
        <v>16440</v>
      </c>
      <c r="E17" s="108">
        <v>0</v>
      </c>
      <c r="F17" s="133" t="s">
        <v>21</v>
      </c>
      <c r="G17" s="130"/>
      <c r="H17" s="134">
        <v>16440</v>
      </c>
      <c r="I17" s="130"/>
      <c r="J17" s="130"/>
      <c r="K17" s="130"/>
    </row>
    <row r="18" spans="1:11" ht="15" customHeight="1" x14ac:dyDescent="0.25">
      <c r="A18" s="94" t="s">
        <v>62</v>
      </c>
      <c r="B18" s="118" t="s">
        <v>63</v>
      </c>
      <c r="C18" s="130"/>
      <c r="D18" s="108">
        <v>2566115.39</v>
      </c>
      <c r="E18" s="108">
        <v>50000</v>
      </c>
      <c r="F18" s="133" t="s">
        <v>64</v>
      </c>
      <c r="G18" s="130"/>
      <c r="H18" s="134">
        <v>2616115.39</v>
      </c>
      <c r="I18" s="130"/>
      <c r="J18" s="130"/>
      <c r="K18" s="130"/>
    </row>
    <row r="19" spans="1:11" ht="15" customHeight="1" x14ac:dyDescent="0.25">
      <c r="A19" s="96" t="s">
        <v>65</v>
      </c>
      <c r="B19" s="115" t="s">
        <v>66</v>
      </c>
      <c r="C19" s="130"/>
      <c r="D19" s="107">
        <v>5220080.82</v>
      </c>
      <c r="E19" s="107">
        <v>-95328.52</v>
      </c>
      <c r="F19" s="131" t="s">
        <v>53</v>
      </c>
      <c r="G19" s="130"/>
      <c r="H19" s="132">
        <v>5124752.3</v>
      </c>
      <c r="I19" s="130"/>
      <c r="J19" s="130"/>
      <c r="K19" s="130"/>
    </row>
    <row r="20" spans="1:11" ht="15" customHeight="1" x14ac:dyDescent="0.25">
      <c r="A20" s="94" t="s">
        <v>67</v>
      </c>
      <c r="B20" s="118" t="s">
        <v>68</v>
      </c>
      <c r="C20" s="130"/>
      <c r="D20" s="108">
        <v>5100</v>
      </c>
      <c r="E20" s="108">
        <v>0</v>
      </c>
      <c r="F20" s="133" t="s">
        <v>21</v>
      </c>
      <c r="G20" s="130"/>
      <c r="H20" s="134">
        <v>5100</v>
      </c>
      <c r="I20" s="130"/>
      <c r="J20" s="130"/>
      <c r="K20" s="130"/>
    </row>
    <row r="21" spans="1:11" ht="15" customHeight="1" x14ac:dyDescent="0.25">
      <c r="A21" s="94" t="s">
        <v>69</v>
      </c>
      <c r="B21" s="118" t="s">
        <v>70</v>
      </c>
      <c r="C21" s="130"/>
      <c r="D21" s="108">
        <v>5214980.82</v>
      </c>
      <c r="E21" s="108">
        <v>-95328.52</v>
      </c>
      <c r="F21" s="133" t="s">
        <v>53</v>
      </c>
      <c r="G21" s="130"/>
      <c r="H21" s="134">
        <v>5119652.3</v>
      </c>
      <c r="I21" s="130"/>
      <c r="J21" s="130"/>
      <c r="K21" s="130"/>
    </row>
    <row r="22" spans="1:11" ht="15" customHeight="1" x14ac:dyDescent="0.25">
      <c r="A22" s="96" t="s">
        <v>71</v>
      </c>
      <c r="B22" s="115" t="s">
        <v>72</v>
      </c>
      <c r="C22" s="130"/>
      <c r="D22" s="107">
        <v>1702893.07</v>
      </c>
      <c r="E22" s="107">
        <v>30000</v>
      </c>
      <c r="F22" s="131" t="s">
        <v>73</v>
      </c>
      <c r="G22" s="130"/>
      <c r="H22" s="132">
        <v>1732893.07</v>
      </c>
      <c r="I22" s="130"/>
      <c r="J22" s="130"/>
      <c r="K22" s="130"/>
    </row>
    <row r="23" spans="1:11" ht="15" customHeight="1" x14ac:dyDescent="0.25">
      <c r="A23" s="94" t="s">
        <v>74</v>
      </c>
      <c r="B23" s="118" t="s">
        <v>75</v>
      </c>
      <c r="C23" s="130"/>
      <c r="D23" s="108">
        <v>13378.42</v>
      </c>
      <c r="E23" s="108">
        <v>0</v>
      </c>
      <c r="F23" s="133" t="s">
        <v>21</v>
      </c>
      <c r="G23" s="130"/>
      <c r="H23" s="134">
        <v>13378.42</v>
      </c>
      <c r="I23" s="130"/>
      <c r="J23" s="130"/>
      <c r="K23" s="130"/>
    </row>
    <row r="24" spans="1:11" ht="15" customHeight="1" x14ac:dyDescent="0.25">
      <c r="A24" s="94" t="s">
        <v>76</v>
      </c>
      <c r="B24" s="118" t="s">
        <v>77</v>
      </c>
      <c r="C24" s="130"/>
      <c r="D24" s="108">
        <v>396294.48</v>
      </c>
      <c r="E24" s="108">
        <v>-30000</v>
      </c>
      <c r="F24" s="133" t="s">
        <v>78</v>
      </c>
      <c r="G24" s="130"/>
      <c r="H24" s="134">
        <v>366294.48</v>
      </c>
      <c r="I24" s="130"/>
      <c r="J24" s="130"/>
      <c r="K24" s="130"/>
    </row>
    <row r="25" spans="1:11" x14ac:dyDescent="0.25">
      <c r="A25" s="94" t="s">
        <v>79</v>
      </c>
      <c r="B25" s="118" t="s">
        <v>80</v>
      </c>
      <c r="C25" s="130"/>
      <c r="D25" s="108">
        <v>1293220.17</v>
      </c>
      <c r="E25" s="108">
        <v>60000</v>
      </c>
      <c r="F25" s="133" t="s">
        <v>81</v>
      </c>
      <c r="G25" s="130"/>
      <c r="H25" s="134">
        <v>1353220.17</v>
      </c>
      <c r="I25" s="130"/>
      <c r="J25" s="130"/>
      <c r="K25" s="130"/>
    </row>
    <row r="26" spans="1:11" ht="15" customHeight="1" x14ac:dyDescent="0.25">
      <c r="A26" s="96" t="s">
        <v>82</v>
      </c>
      <c r="B26" s="115" t="s">
        <v>83</v>
      </c>
      <c r="C26" s="130"/>
      <c r="D26" s="107">
        <v>237570.63</v>
      </c>
      <c r="E26" s="107">
        <v>1061500</v>
      </c>
      <c r="F26" s="131" t="s">
        <v>84</v>
      </c>
      <c r="G26" s="130"/>
      <c r="H26" s="132">
        <v>1299070.6299999999</v>
      </c>
      <c r="I26" s="130"/>
      <c r="J26" s="130"/>
      <c r="K26" s="130"/>
    </row>
    <row r="27" spans="1:11" ht="15" customHeight="1" x14ac:dyDescent="0.25">
      <c r="A27" s="94" t="s">
        <v>85</v>
      </c>
      <c r="B27" s="118" t="s">
        <v>86</v>
      </c>
      <c r="C27" s="130"/>
      <c r="D27" s="108">
        <v>237570.63</v>
      </c>
      <c r="E27" s="108">
        <v>1061500</v>
      </c>
      <c r="F27" s="133" t="s">
        <v>84</v>
      </c>
      <c r="G27" s="130"/>
      <c r="H27" s="134">
        <v>1299070.6299999999</v>
      </c>
      <c r="I27" s="130"/>
      <c r="J27" s="130"/>
      <c r="K27" s="130"/>
    </row>
    <row r="28" spans="1:11" ht="15" customHeight="1" x14ac:dyDescent="0.25">
      <c r="A28" s="96" t="s">
        <v>87</v>
      </c>
      <c r="B28" s="115" t="s">
        <v>88</v>
      </c>
      <c r="C28" s="130"/>
      <c r="D28" s="107">
        <v>100000</v>
      </c>
      <c r="E28" s="107">
        <v>10000</v>
      </c>
      <c r="F28" s="131" t="s">
        <v>89</v>
      </c>
      <c r="G28" s="130"/>
      <c r="H28" s="132">
        <v>110000</v>
      </c>
      <c r="I28" s="130"/>
      <c r="J28" s="130"/>
      <c r="K28" s="130"/>
    </row>
    <row r="29" spans="1:11" ht="15" customHeight="1" x14ac:dyDescent="0.25">
      <c r="A29" s="94" t="s">
        <v>90</v>
      </c>
      <c r="B29" s="118" t="s">
        <v>91</v>
      </c>
      <c r="C29" s="130"/>
      <c r="D29" s="108">
        <v>100000</v>
      </c>
      <c r="E29" s="108">
        <v>10000</v>
      </c>
      <c r="F29" s="133" t="s">
        <v>89</v>
      </c>
      <c r="G29" s="130"/>
      <c r="H29" s="134">
        <v>110000</v>
      </c>
      <c r="I29" s="130"/>
      <c r="J29" s="130"/>
      <c r="K29" s="130"/>
    </row>
    <row r="30" spans="1:11" ht="15" customHeight="1" x14ac:dyDescent="0.25">
      <c r="A30" s="105" t="s">
        <v>92</v>
      </c>
      <c r="B30" s="136" t="s">
        <v>15</v>
      </c>
      <c r="C30" s="130"/>
      <c r="D30" s="106">
        <v>2190753.75</v>
      </c>
      <c r="E30" s="106">
        <v>-260000</v>
      </c>
      <c r="F30" s="137" t="s">
        <v>16</v>
      </c>
      <c r="G30" s="130"/>
      <c r="H30" s="138">
        <v>1930753.75</v>
      </c>
      <c r="I30" s="130"/>
      <c r="J30" s="130"/>
      <c r="K30" s="130"/>
    </row>
    <row r="31" spans="1:11" ht="15" customHeight="1" x14ac:dyDescent="0.25">
      <c r="A31" s="96" t="s">
        <v>93</v>
      </c>
      <c r="B31" s="115" t="s">
        <v>94</v>
      </c>
      <c r="C31" s="130"/>
      <c r="D31" s="107">
        <v>2155753.75</v>
      </c>
      <c r="E31" s="107">
        <v>-260000</v>
      </c>
      <c r="F31" s="131" t="s">
        <v>95</v>
      </c>
      <c r="G31" s="130"/>
      <c r="H31" s="132">
        <v>1895753.75</v>
      </c>
      <c r="I31" s="130"/>
      <c r="J31" s="130"/>
      <c r="K31" s="130"/>
    </row>
    <row r="32" spans="1:11" ht="15" customHeight="1" x14ac:dyDescent="0.25">
      <c r="A32" s="94" t="s">
        <v>96</v>
      </c>
      <c r="B32" s="118" t="s">
        <v>97</v>
      </c>
      <c r="C32" s="130"/>
      <c r="D32" s="108">
        <v>2155753.75</v>
      </c>
      <c r="E32" s="108">
        <v>-260000</v>
      </c>
      <c r="F32" s="133" t="s">
        <v>95</v>
      </c>
      <c r="G32" s="130"/>
      <c r="H32" s="134">
        <v>1895753.75</v>
      </c>
      <c r="I32" s="130"/>
      <c r="J32" s="130"/>
      <c r="K32" s="130"/>
    </row>
    <row r="33" spans="1:11" ht="15" customHeight="1" x14ac:dyDescent="0.25">
      <c r="A33" s="96" t="s">
        <v>98</v>
      </c>
      <c r="B33" s="115" t="s">
        <v>99</v>
      </c>
      <c r="C33" s="130"/>
      <c r="D33" s="107">
        <v>35000</v>
      </c>
      <c r="E33" s="107">
        <v>0</v>
      </c>
      <c r="F33" s="131" t="s">
        <v>21</v>
      </c>
      <c r="G33" s="130"/>
      <c r="H33" s="132">
        <v>35000</v>
      </c>
      <c r="I33" s="130"/>
      <c r="J33" s="130"/>
      <c r="K33" s="130"/>
    </row>
    <row r="34" spans="1:11" ht="15" customHeight="1" x14ac:dyDescent="0.25">
      <c r="A34" s="94" t="s">
        <v>100</v>
      </c>
      <c r="B34" s="118" t="s">
        <v>101</v>
      </c>
      <c r="C34" s="130"/>
      <c r="D34" s="108">
        <v>35000</v>
      </c>
      <c r="E34" s="108">
        <v>0</v>
      </c>
      <c r="F34" s="133" t="s">
        <v>21</v>
      </c>
      <c r="G34" s="130"/>
      <c r="H34" s="134">
        <v>35000</v>
      </c>
      <c r="I34" s="130"/>
      <c r="J34" s="130"/>
      <c r="K34" s="130"/>
    </row>
    <row r="35" spans="1:11" ht="15" customHeight="1" x14ac:dyDescent="0.25">
      <c r="A35" s="105" t="s">
        <v>102</v>
      </c>
      <c r="B35" s="136" t="s">
        <v>17</v>
      </c>
      <c r="C35" s="130"/>
      <c r="D35" s="106">
        <v>18596803.77</v>
      </c>
      <c r="E35" s="106">
        <v>-278430.40000000002</v>
      </c>
      <c r="F35" s="137" t="s">
        <v>140</v>
      </c>
      <c r="G35" s="130"/>
      <c r="H35" s="138">
        <v>18318373.370000001</v>
      </c>
      <c r="I35" s="130"/>
      <c r="J35" s="130"/>
      <c r="K35" s="130"/>
    </row>
    <row r="36" spans="1:11" x14ac:dyDescent="0.25">
      <c r="A36" s="96" t="s">
        <v>103</v>
      </c>
      <c r="B36" s="115" t="s">
        <v>104</v>
      </c>
      <c r="C36" s="130"/>
      <c r="D36" s="107">
        <v>2981817.99</v>
      </c>
      <c r="E36" s="107">
        <v>40641.410000000003</v>
      </c>
      <c r="F36" s="131" t="s">
        <v>105</v>
      </c>
      <c r="G36" s="130"/>
      <c r="H36" s="132">
        <v>3022459.4</v>
      </c>
      <c r="I36" s="130"/>
      <c r="J36" s="130"/>
      <c r="K36" s="130"/>
    </row>
    <row r="37" spans="1:11" x14ac:dyDescent="0.25">
      <c r="A37" s="94" t="s">
        <v>106</v>
      </c>
      <c r="B37" s="118" t="s">
        <v>107</v>
      </c>
      <c r="C37" s="130"/>
      <c r="D37" s="108">
        <v>2444417.9900000002</v>
      </c>
      <c r="E37" s="108">
        <v>19731.28</v>
      </c>
      <c r="F37" s="133" t="s">
        <v>108</v>
      </c>
      <c r="G37" s="130"/>
      <c r="H37" s="134">
        <v>2464149.27</v>
      </c>
      <c r="I37" s="130"/>
      <c r="J37" s="130"/>
      <c r="K37" s="130"/>
    </row>
    <row r="38" spans="1:11" ht="15" customHeight="1" x14ac:dyDescent="0.25">
      <c r="A38" s="94" t="s">
        <v>109</v>
      </c>
      <c r="B38" s="118" t="s">
        <v>110</v>
      </c>
      <c r="C38" s="130"/>
      <c r="D38" s="108">
        <v>132000</v>
      </c>
      <c r="E38" s="108">
        <v>-300</v>
      </c>
      <c r="F38" s="133" t="s">
        <v>111</v>
      </c>
      <c r="G38" s="130"/>
      <c r="H38" s="134">
        <v>131700</v>
      </c>
      <c r="I38" s="130"/>
      <c r="J38" s="130"/>
      <c r="K38" s="130"/>
    </row>
    <row r="39" spans="1:11" x14ac:dyDescent="0.25">
      <c r="A39" s="94" t="s">
        <v>112</v>
      </c>
      <c r="B39" s="118" t="s">
        <v>113</v>
      </c>
      <c r="C39" s="130"/>
      <c r="D39" s="108">
        <v>405400</v>
      </c>
      <c r="E39" s="108">
        <v>21210.13</v>
      </c>
      <c r="F39" s="133" t="s">
        <v>114</v>
      </c>
      <c r="G39" s="130"/>
      <c r="H39" s="134">
        <v>426610.13</v>
      </c>
      <c r="I39" s="130"/>
      <c r="J39" s="130"/>
      <c r="K39" s="130"/>
    </row>
    <row r="40" spans="1:11" ht="15" customHeight="1" x14ac:dyDescent="0.25">
      <c r="A40" s="96" t="s">
        <v>115</v>
      </c>
      <c r="B40" s="115" t="s">
        <v>116</v>
      </c>
      <c r="C40" s="130"/>
      <c r="D40" s="107">
        <v>8920981.4100000001</v>
      </c>
      <c r="E40" s="107">
        <v>-297725</v>
      </c>
      <c r="F40" s="131" t="s">
        <v>619</v>
      </c>
      <c r="G40" s="130"/>
      <c r="H40" s="132">
        <v>8623256.4100000001</v>
      </c>
      <c r="I40" s="130"/>
      <c r="J40" s="130"/>
      <c r="K40" s="130"/>
    </row>
    <row r="41" spans="1:11" ht="15" customHeight="1" x14ac:dyDescent="0.25">
      <c r="A41" s="94" t="s">
        <v>117</v>
      </c>
      <c r="B41" s="118" t="s">
        <v>118</v>
      </c>
      <c r="C41" s="130"/>
      <c r="D41" s="108">
        <v>177500</v>
      </c>
      <c r="E41" s="108">
        <v>-17000</v>
      </c>
      <c r="F41" s="133" t="s">
        <v>119</v>
      </c>
      <c r="G41" s="130"/>
      <c r="H41" s="134">
        <v>160500</v>
      </c>
      <c r="I41" s="130"/>
      <c r="J41" s="130"/>
      <c r="K41" s="130"/>
    </row>
    <row r="42" spans="1:11" x14ac:dyDescent="0.25">
      <c r="A42" s="94" t="s">
        <v>120</v>
      </c>
      <c r="B42" s="118" t="s">
        <v>121</v>
      </c>
      <c r="C42" s="130"/>
      <c r="D42" s="108">
        <v>618682.01</v>
      </c>
      <c r="E42" s="108">
        <v>32900</v>
      </c>
      <c r="F42" s="133" t="s">
        <v>620</v>
      </c>
      <c r="G42" s="130"/>
      <c r="H42" s="134">
        <v>651582.01</v>
      </c>
      <c r="I42" s="130"/>
      <c r="J42" s="130"/>
      <c r="K42" s="130"/>
    </row>
    <row r="43" spans="1:11" ht="15" customHeight="1" x14ac:dyDescent="0.25">
      <c r="A43" s="94" t="s">
        <v>122</v>
      </c>
      <c r="B43" s="118" t="s">
        <v>123</v>
      </c>
      <c r="C43" s="130"/>
      <c r="D43" s="108">
        <v>7194399.4000000004</v>
      </c>
      <c r="E43" s="108">
        <v>-257875</v>
      </c>
      <c r="F43" s="133" t="s">
        <v>621</v>
      </c>
      <c r="G43" s="130"/>
      <c r="H43" s="134">
        <v>6936524.4000000004</v>
      </c>
      <c r="I43" s="130"/>
      <c r="J43" s="130"/>
      <c r="K43" s="130"/>
    </row>
    <row r="44" spans="1:11" ht="15" customHeight="1" x14ac:dyDescent="0.25">
      <c r="A44" s="94" t="s">
        <v>124</v>
      </c>
      <c r="B44" s="118" t="s">
        <v>125</v>
      </c>
      <c r="C44" s="130"/>
      <c r="D44" s="108">
        <v>5000</v>
      </c>
      <c r="E44" s="108">
        <v>0</v>
      </c>
      <c r="F44" s="133" t="s">
        <v>21</v>
      </c>
      <c r="G44" s="130"/>
      <c r="H44" s="134">
        <v>5000</v>
      </c>
      <c r="I44" s="130"/>
      <c r="J44" s="130"/>
      <c r="K44" s="130"/>
    </row>
    <row r="45" spans="1:11" ht="15" customHeight="1" x14ac:dyDescent="0.25">
      <c r="A45" s="94" t="s">
        <v>126</v>
      </c>
      <c r="B45" s="118" t="s">
        <v>127</v>
      </c>
      <c r="C45" s="130"/>
      <c r="D45" s="108">
        <v>925400</v>
      </c>
      <c r="E45" s="108">
        <v>-55750</v>
      </c>
      <c r="F45" s="133" t="s">
        <v>128</v>
      </c>
      <c r="G45" s="130"/>
      <c r="H45" s="134">
        <v>869650</v>
      </c>
      <c r="I45" s="130"/>
      <c r="J45" s="130"/>
      <c r="K45" s="130"/>
    </row>
    <row r="46" spans="1:11" ht="15" customHeight="1" x14ac:dyDescent="0.25">
      <c r="A46" s="96" t="s">
        <v>129</v>
      </c>
      <c r="B46" s="115" t="s">
        <v>130</v>
      </c>
      <c r="C46" s="130"/>
      <c r="D46" s="107">
        <v>336800</v>
      </c>
      <c r="E46" s="107">
        <v>-111000</v>
      </c>
      <c r="F46" s="131" t="s">
        <v>131</v>
      </c>
      <c r="G46" s="130"/>
      <c r="H46" s="132">
        <v>225800</v>
      </c>
      <c r="I46" s="130"/>
      <c r="J46" s="130"/>
      <c r="K46" s="130"/>
    </row>
    <row r="47" spans="1:11" ht="15" customHeight="1" x14ac:dyDescent="0.25">
      <c r="A47" s="94" t="s">
        <v>132</v>
      </c>
      <c r="B47" s="118" t="s">
        <v>133</v>
      </c>
      <c r="C47" s="130"/>
      <c r="D47" s="108">
        <v>94000</v>
      </c>
      <c r="E47" s="108">
        <v>-20000</v>
      </c>
      <c r="F47" s="133" t="s">
        <v>134</v>
      </c>
      <c r="G47" s="130"/>
      <c r="H47" s="134">
        <v>74000</v>
      </c>
      <c r="I47" s="130"/>
      <c r="J47" s="130"/>
      <c r="K47" s="130"/>
    </row>
    <row r="48" spans="1:11" ht="15" customHeight="1" x14ac:dyDescent="0.25">
      <c r="A48" s="94" t="s">
        <v>135</v>
      </c>
      <c r="B48" s="118" t="s">
        <v>136</v>
      </c>
      <c r="C48" s="130"/>
      <c r="D48" s="108">
        <v>242800</v>
      </c>
      <c r="E48" s="108">
        <v>-91000</v>
      </c>
      <c r="F48" s="133" t="s">
        <v>137</v>
      </c>
      <c r="G48" s="130"/>
      <c r="H48" s="134">
        <v>151800</v>
      </c>
      <c r="I48" s="130"/>
      <c r="J48" s="130"/>
      <c r="K48" s="130"/>
    </row>
    <row r="49" spans="1:11" ht="15" customHeight="1" x14ac:dyDescent="0.25">
      <c r="A49" s="96" t="s">
        <v>138</v>
      </c>
      <c r="B49" s="115" t="s">
        <v>139</v>
      </c>
      <c r="C49" s="130"/>
      <c r="D49" s="107">
        <v>2395704.37</v>
      </c>
      <c r="E49" s="107">
        <v>-35818.29</v>
      </c>
      <c r="F49" s="131" t="s">
        <v>140</v>
      </c>
      <c r="G49" s="130"/>
      <c r="H49" s="132">
        <v>2359886.08</v>
      </c>
      <c r="I49" s="130"/>
      <c r="J49" s="130"/>
      <c r="K49" s="130"/>
    </row>
    <row r="50" spans="1:11" ht="15" customHeight="1" x14ac:dyDescent="0.25">
      <c r="A50" s="94" t="s">
        <v>141</v>
      </c>
      <c r="B50" s="118" t="s">
        <v>142</v>
      </c>
      <c r="C50" s="130"/>
      <c r="D50" s="108">
        <v>1735704.37</v>
      </c>
      <c r="E50" s="108">
        <v>-35818.29</v>
      </c>
      <c r="F50" s="133" t="s">
        <v>143</v>
      </c>
      <c r="G50" s="130"/>
      <c r="H50" s="134">
        <v>1699886.0800000001</v>
      </c>
      <c r="I50" s="130"/>
      <c r="J50" s="130"/>
      <c r="K50" s="130"/>
    </row>
    <row r="51" spans="1:11" ht="15" customHeight="1" x14ac:dyDescent="0.25">
      <c r="A51" s="94" t="s">
        <v>144</v>
      </c>
      <c r="B51" s="118" t="s">
        <v>145</v>
      </c>
      <c r="C51" s="130"/>
      <c r="D51" s="108">
        <v>660000</v>
      </c>
      <c r="E51" s="108">
        <v>0</v>
      </c>
      <c r="F51" s="133" t="s">
        <v>21</v>
      </c>
      <c r="G51" s="130"/>
      <c r="H51" s="134">
        <v>660000</v>
      </c>
      <c r="I51" s="130"/>
      <c r="J51" s="130"/>
      <c r="K51" s="130"/>
    </row>
    <row r="52" spans="1:11" ht="15" customHeight="1" x14ac:dyDescent="0.25">
      <c r="A52" s="96" t="s">
        <v>146</v>
      </c>
      <c r="B52" s="115" t="s">
        <v>147</v>
      </c>
      <c r="C52" s="130"/>
      <c r="D52" s="107">
        <v>149000</v>
      </c>
      <c r="E52" s="107">
        <v>-50000</v>
      </c>
      <c r="F52" s="131" t="s">
        <v>148</v>
      </c>
      <c r="G52" s="130"/>
      <c r="H52" s="132">
        <v>99000</v>
      </c>
      <c r="I52" s="130"/>
      <c r="J52" s="130"/>
      <c r="K52" s="130"/>
    </row>
    <row r="53" spans="1:11" ht="15" customHeight="1" x14ac:dyDescent="0.25">
      <c r="A53" s="94" t="s">
        <v>149</v>
      </c>
      <c r="B53" s="118" t="s">
        <v>150</v>
      </c>
      <c r="C53" s="130"/>
      <c r="D53" s="108">
        <v>149000</v>
      </c>
      <c r="E53" s="108">
        <v>-50000</v>
      </c>
      <c r="F53" s="133" t="s">
        <v>148</v>
      </c>
      <c r="G53" s="130"/>
      <c r="H53" s="134">
        <v>99000</v>
      </c>
      <c r="I53" s="130"/>
      <c r="J53" s="130"/>
      <c r="K53" s="130"/>
    </row>
    <row r="54" spans="1:11" ht="15" customHeight="1" x14ac:dyDescent="0.25">
      <c r="A54" s="96" t="s">
        <v>151</v>
      </c>
      <c r="B54" s="115" t="s">
        <v>152</v>
      </c>
      <c r="C54" s="130"/>
      <c r="D54" s="107">
        <v>1350500</v>
      </c>
      <c r="E54" s="107">
        <v>92500</v>
      </c>
      <c r="F54" s="131" t="s">
        <v>153</v>
      </c>
      <c r="G54" s="130"/>
      <c r="H54" s="132">
        <v>1443000</v>
      </c>
      <c r="I54" s="130"/>
      <c r="J54" s="130"/>
      <c r="K54" s="130"/>
    </row>
    <row r="55" spans="1:11" ht="15" customHeight="1" x14ac:dyDescent="0.25">
      <c r="A55" s="94" t="s">
        <v>154</v>
      </c>
      <c r="B55" s="118" t="s">
        <v>155</v>
      </c>
      <c r="C55" s="130"/>
      <c r="D55" s="108">
        <v>1350500</v>
      </c>
      <c r="E55" s="108">
        <v>92500</v>
      </c>
      <c r="F55" s="133" t="s">
        <v>153</v>
      </c>
      <c r="G55" s="130"/>
      <c r="H55" s="134">
        <v>1443000</v>
      </c>
      <c r="I55" s="130"/>
      <c r="J55" s="130"/>
      <c r="K55" s="130"/>
    </row>
    <row r="56" spans="1:11" ht="15" customHeight="1" x14ac:dyDescent="0.25">
      <c r="A56" s="96" t="s">
        <v>156</v>
      </c>
      <c r="B56" s="115" t="s">
        <v>157</v>
      </c>
      <c r="C56" s="130"/>
      <c r="D56" s="107">
        <v>2462000</v>
      </c>
      <c r="E56" s="107">
        <v>82971.48</v>
      </c>
      <c r="F56" s="131" t="s">
        <v>158</v>
      </c>
      <c r="G56" s="130"/>
      <c r="H56" s="132">
        <v>2544971.48</v>
      </c>
      <c r="I56" s="130"/>
      <c r="J56" s="130"/>
      <c r="K56" s="130"/>
    </row>
    <row r="57" spans="1:11" ht="15" customHeight="1" x14ac:dyDescent="0.25">
      <c r="A57" s="94" t="s">
        <v>159</v>
      </c>
      <c r="B57" s="118" t="s">
        <v>160</v>
      </c>
      <c r="C57" s="130"/>
      <c r="D57" s="108">
        <v>2027000</v>
      </c>
      <c r="E57" s="108">
        <v>52971.48</v>
      </c>
      <c r="F57" s="133" t="s">
        <v>161</v>
      </c>
      <c r="G57" s="130"/>
      <c r="H57" s="134">
        <v>2079971.48</v>
      </c>
      <c r="I57" s="130"/>
      <c r="J57" s="130"/>
      <c r="K57" s="130"/>
    </row>
    <row r="58" spans="1:11" ht="15" customHeight="1" x14ac:dyDescent="0.25">
      <c r="A58" s="94" t="s">
        <v>162</v>
      </c>
      <c r="B58" s="118" t="s">
        <v>163</v>
      </c>
      <c r="C58" s="130"/>
      <c r="D58" s="108">
        <v>235000</v>
      </c>
      <c r="E58" s="108">
        <v>30000</v>
      </c>
      <c r="F58" s="133" t="s">
        <v>164</v>
      </c>
      <c r="G58" s="130"/>
      <c r="H58" s="134">
        <v>265000</v>
      </c>
      <c r="I58" s="130"/>
      <c r="J58" s="130"/>
      <c r="K58" s="130"/>
    </row>
    <row r="59" spans="1:11" x14ac:dyDescent="0.25">
      <c r="A59" s="94" t="s">
        <v>165</v>
      </c>
      <c r="B59" s="118" t="s">
        <v>166</v>
      </c>
      <c r="C59" s="130"/>
      <c r="D59" s="108">
        <v>200000</v>
      </c>
      <c r="E59" s="108">
        <v>0</v>
      </c>
      <c r="F59" s="133" t="s">
        <v>21</v>
      </c>
      <c r="G59" s="130"/>
      <c r="H59" s="134">
        <v>200000</v>
      </c>
      <c r="I59" s="130"/>
      <c r="J59" s="130"/>
      <c r="K59" s="130"/>
    </row>
    <row r="60" spans="1:11" ht="15" customHeight="1" x14ac:dyDescent="0.25">
      <c r="A60" s="105" t="s">
        <v>167</v>
      </c>
      <c r="B60" s="136" t="s">
        <v>18</v>
      </c>
      <c r="C60" s="130"/>
      <c r="D60" s="106">
        <v>27537733.719999999</v>
      </c>
      <c r="E60" s="106">
        <v>75927.39</v>
      </c>
      <c r="F60" s="137" t="s">
        <v>19</v>
      </c>
      <c r="G60" s="130"/>
      <c r="H60" s="138">
        <v>27613661.109999999</v>
      </c>
      <c r="I60" s="130"/>
      <c r="J60" s="130"/>
      <c r="K60" s="130"/>
    </row>
    <row r="61" spans="1:11" ht="15" customHeight="1" x14ac:dyDescent="0.25">
      <c r="A61" s="96" t="s">
        <v>168</v>
      </c>
      <c r="B61" s="115" t="s">
        <v>169</v>
      </c>
      <c r="C61" s="130"/>
      <c r="D61" s="107">
        <v>27537733.719999999</v>
      </c>
      <c r="E61" s="107">
        <v>75927.39</v>
      </c>
      <c r="F61" s="131" t="s">
        <v>19</v>
      </c>
      <c r="G61" s="130"/>
      <c r="H61" s="132">
        <v>27613661.109999999</v>
      </c>
      <c r="I61" s="130"/>
      <c r="J61" s="130"/>
      <c r="K61" s="130"/>
    </row>
    <row r="62" spans="1:11" x14ac:dyDescent="0.25">
      <c r="A62" s="94" t="s">
        <v>170</v>
      </c>
      <c r="B62" s="118" t="s">
        <v>171</v>
      </c>
      <c r="C62" s="130"/>
      <c r="D62" s="108">
        <v>26438167.469999999</v>
      </c>
      <c r="E62" s="108">
        <v>86652.39</v>
      </c>
      <c r="F62" s="133" t="s">
        <v>19</v>
      </c>
      <c r="G62" s="130"/>
      <c r="H62" s="134">
        <v>26524819.859999999</v>
      </c>
      <c r="I62" s="130"/>
      <c r="J62" s="130"/>
      <c r="K62" s="130"/>
    </row>
    <row r="63" spans="1:11" ht="15" customHeight="1" x14ac:dyDescent="0.25">
      <c r="A63" s="94" t="s">
        <v>172</v>
      </c>
      <c r="B63" s="118" t="s">
        <v>173</v>
      </c>
      <c r="C63" s="130"/>
      <c r="D63" s="108">
        <v>1089566.25</v>
      </c>
      <c r="E63" s="108">
        <v>-10725</v>
      </c>
      <c r="F63" s="133" t="s">
        <v>622</v>
      </c>
      <c r="G63" s="130"/>
      <c r="H63" s="134">
        <v>1078841.25</v>
      </c>
      <c r="I63" s="130"/>
      <c r="J63" s="130"/>
      <c r="K63" s="130"/>
    </row>
    <row r="64" spans="1:11" x14ac:dyDescent="0.25">
      <c r="A64" s="94" t="s">
        <v>174</v>
      </c>
      <c r="B64" s="118" t="s">
        <v>175</v>
      </c>
      <c r="C64" s="130"/>
      <c r="D64" s="108">
        <v>10000</v>
      </c>
      <c r="E64" s="108">
        <v>0</v>
      </c>
      <c r="F64" s="133" t="s">
        <v>21</v>
      </c>
      <c r="G64" s="130"/>
      <c r="H64" s="134">
        <v>10000</v>
      </c>
      <c r="I64" s="130"/>
      <c r="J64" s="130"/>
      <c r="K64" s="130"/>
    </row>
    <row r="65" spans="1:11" ht="15" customHeight="1" x14ac:dyDescent="0.25">
      <c r="A65" s="109" t="s">
        <v>1</v>
      </c>
      <c r="B65" s="129" t="s">
        <v>1</v>
      </c>
      <c r="C65" s="130"/>
      <c r="D65" s="109" t="s">
        <v>1</v>
      </c>
      <c r="E65" s="109" t="s">
        <v>1</v>
      </c>
      <c r="F65" s="129" t="s">
        <v>1</v>
      </c>
      <c r="G65" s="130"/>
      <c r="H65" s="129" t="s">
        <v>1</v>
      </c>
      <c r="I65" s="130"/>
      <c r="J65" s="130"/>
      <c r="K65" s="130"/>
    </row>
    <row r="66" spans="1:11" ht="15" customHeight="1" x14ac:dyDescent="0.25">
      <c r="A66" s="135" t="s">
        <v>176</v>
      </c>
      <c r="B66" s="130"/>
      <c r="C66" s="130"/>
      <c r="D66" s="130"/>
      <c r="E66" s="104" t="s">
        <v>1</v>
      </c>
      <c r="F66" s="135" t="s">
        <v>1</v>
      </c>
      <c r="G66" s="130"/>
      <c r="H66" s="135" t="s">
        <v>1</v>
      </c>
      <c r="I66" s="130"/>
      <c r="J66" s="130"/>
      <c r="K66" s="130"/>
    </row>
    <row r="67" spans="1:11" x14ac:dyDescent="0.25">
      <c r="A67" s="105" t="s">
        <v>177</v>
      </c>
      <c r="B67" s="136" t="s">
        <v>24</v>
      </c>
      <c r="C67" s="130"/>
      <c r="D67" s="106">
        <v>14000000</v>
      </c>
      <c r="E67" s="106">
        <v>0</v>
      </c>
      <c r="F67" s="137" t="s">
        <v>21</v>
      </c>
      <c r="G67" s="130"/>
      <c r="H67" s="138">
        <v>14000000</v>
      </c>
      <c r="I67" s="130"/>
      <c r="J67" s="130"/>
      <c r="K67" s="130"/>
    </row>
    <row r="68" spans="1:11" ht="15" customHeight="1" x14ac:dyDescent="0.25">
      <c r="A68" s="96" t="s">
        <v>178</v>
      </c>
      <c r="B68" s="115" t="s">
        <v>179</v>
      </c>
      <c r="C68" s="130"/>
      <c r="D68" s="107">
        <v>14000000</v>
      </c>
      <c r="E68" s="107">
        <v>0</v>
      </c>
      <c r="F68" s="131" t="s">
        <v>21</v>
      </c>
      <c r="G68" s="130"/>
      <c r="H68" s="132">
        <v>14000000</v>
      </c>
      <c r="I68" s="130"/>
      <c r="J68" s="130"/>
      <c r="K68" s="130"/>
    </row>
    <row r="69" spans="1:11" ht="15" customHeight="1" x14ac:dyDescent="0.25">
      <c r="A69" s="94" t="s">
        <v>180</v>
      </c>
      <c r="B69" s="118" t="s">
        <v>181</v>
      </c>
      <c r="C69" s="130"/>
      <c r="D69" s="108">
        <v>0</v>
      </c>
      <c r="E69" s="108">
        <v>0</v>
      </c>
      <c r="F69" s="133" t="s">
        <v>31</v>
      </c>
      <c r="G69" s="130"/>
      <c r="H69" s="134">
        <v>0</v>
      </c>
      <c r="I69" s="130"/>
      <c r="J69" s="130"/>
      <c r="K69" s="130"/>
    </row>
    <row r="70" spans="1:11" ht="15" customHeight="1" x14ac:dyDescent="0.25">
      <c r="A70" s="94" t="s">
        <v>182</v>
      </c>
      <c r="B70" s="118" t="s">
        <v>183</v>
      </c>
      <c r="C70" s="130"/>
      <c r="D70" s="108">
        <v>14000000</v>
      </c>
      <c r="E70" s="108">
        <v>0</v>
      </c>
      <c r="F70" s="133" t="s">
        <v>21</v>
      </c>
      <c r="G70" s="130"/>
      <c r="H70" s="134">
        <v>14000000</v>
      </c>
      <c r="I70" s="130"/>
      <c r="J70" s="130"/>
      <c r="K70" s="130"/>
    </row>
    <row r="71" spans="1:11" ht="15" customHeight="1" x14ac:dyDescent="0.25">
      <c r="A71" s="105" t="s">
        <v>184</v>
      </c>
      <c r="B71" s="136" t="s">
        <v>25</v>
      </c>
      <c r="C71" s="130"/>
      <c r="D71" s="106">
        <v>369800</v>
      </c>
      <c r="E71" s="106">
        <v>0</v>
      </c>
      <c r="F71" s="137" t="s">
        <v>21</v>
      </c>
      <c r="G71" s="130"/>
      <c r="H71" s="138">
        <v>369800</v>
      </c>
      <c r="I71" s="130"/>
      <c r="J71" s="130"/>
      <c r="K71" s="130"/>
    </row>
    <row r="72" spans="1:11" ht="15" customHeight="1" x14ac:dyDescent="0.25">
      <c r="A72" s="96" t="s">
        <v>185</v>
      </c>
      <c r="B72" s="115" t="s">
        <v>186</v>
      </c>
      <c r="C72" s="130"/>
      <c r="D72" s="107">
        <v>369800</v>
      </c>
      <c r="E72" s="107">
        <v>0</v>
      </c>
      <c r="F72" s="131" t="s">
        <v>21</v>
      </c>
      <c r="G72" s="130"/>
      <c r="H72" s="132">
        <v>369800</v>
      </c>
      <c r="I72" s="130"/>
      <c r="J72" s="130"/>
      <c r="K72" s="130"/>
    </row>
    <row r="73" spans="1:11" ht="15" customHeight="1" x14ac:dyDescent="0.25">
      <c r="A73" s="94" t="s">
        <v>187</v>
      </c>
      <c r="B73" s="118" t="s">
        <v>188</v>
      </c>
      <c r="C73" s="130"/>
      <c r="D73" s="108">
        <v>0</v>
      </c>
      <c r="E73" s="108">
        <v>0</v>
      </c>
      <c r="F73" s="133" t="s">
        <v>31</v>
      </c>
      <c r="G73" s="130"/>
      <c r="H73" s="134">
        <v>0</v>
      </c>
      <c r="I73" s="130"/>
      <c r="J73" s="130"/>
      <c r="K73" s="130"/>
    </row>
    <row r="74" spans="1:11" ht="15" customHeight="1" x14ac:dyDescent="0.25">
      <c r="A74" s="94" t="s">
        <v>189</v>
      </c>
      <c r="B74" s="118" t="s">
        <v>190</v>
      </c>
      <c r="C74" s="130"/>
      <c r="D74" s="108">
        <v>300000</v>
      </c>
      <c r="E74" s="108">
        <v>0</v>
      </c>
      <c r="F74" s="133" t="s">
        <v>21</v>
      </c>
      <c r="G74" s="130"/>
      <c r="H74" s="134">
        <v>300000</v>
      </c>
      <c r="I74" s="130"/>
      <c r="J74" s="130"/>
      <c r="K74" s="130"/>
    </row>
    <row r="75" spans="1:11" ht="15" customHeight="1" x14ac:dyDescent="0.25">
      <c r="A75" s="94" t="s">
        <v>191</v>
      </c>
      <c r="B75" s="118" t="s">
        <v>192</v>
      </c>
      <c r="C75" s="130"/>
      <c r="D75" s="108">
        <v>69800</v>
      </c>
      <c r="E75" s="108">
        <v>0</v>
      </c>
      <c r="F75" s="133" t="s">
        <v>21</v>
      </c>
      <c r="G75" s="130"/>
      <c r="H75" s="134">
        <v>69800</v>
      </c>
      <c r="I75" s="130"/>
      <c r="J75" s="130"/>
      <c r="K75" s="130"/>
    </row>
    <row r="76" spans="1:11" ht="15" customHeight="1" x14ac:dyDescent="0.25">
      <c r="A76" s="109" t="s">
        <v>1</v>
      </c>
      <c r="B76" s="129" t="s">
        <v>1</v>
      </c>
      <c r="C76" s="130"/>
      <c r="D76" s="109" t="s">
        <v>1</v>
      </c>
      <c r="E76" s="109" t="s">
        <v>1</v>
      </c>
      <c r="F76" s="129" t="s">
        <v>1</v>
      </c>
      <c r="G76" s="130"/>
      <c r="H76" s="129" t="s">
        <v>1</v>
      </c>
      <c r="I76" s="130"/>
      <c r="J76" s="130"/>
      <c r="K76" s="130"/>
    </row>
    <row r="77" spans="1:11" ht="15" customHeight="1" x14ac:dyDescent="0.25">
      <c r="A77" s="135" t="s">
        <v>193</v>
      </c>
      <c r="B77" s="130"/>
      <c r="C77" s="130"/>
      <c r="D77" s="130"/>
      <c r="E77" s="104" t="s">
        <v>1</v>
      </c>
      <c r="F77" s="135" t="s">
        <v>1</v>
      </c>
      <c r="G77" s="130"/>
      <c r="H77" s="135" t="s">
        <v>1</v>
      </c>
      <c r="I77" s="130"/>
      <c r="J77" s="130"/>
      <c r="K77" s="130"/>
    </row>
    <row r="78" spans="1:11" x14ac:dyDescent="0.25">
      <c r="A78" s="105" t="s">
        <v>194</v>
      </c>
      <c r="B78" s="136" t="s">
        <v>195</v>
      </c>
      <c r="C78" s="130"/>
      <c r="D78" s="106">
        <v>3341839.51</v>
      </c>
      <c r="E78" s="106">
        <v>0</v>
      </c>
      <c r="F78" s="137" t="s">
        <v>21</v>
      </c>
      <c r="G78" s="130"/>
      <c r="H78" s="138">
        <v>3341839.51</v>
      </c>
      <c r="I78" s="130"/>
      <c r="J78" s="130"/>
      <c r="K78" s="130"/>
    </row>
    <row r="79" spans="1:11" ht="15" customHeight="1" x14ac:dyDescent="0.25">
      <c r="A79" s="96" t="s">
        <v>196</v>
      </c>
      <c r="B79" s="115" t="s">
        <v>197</v>
      </c>
      <c r="C79" s="130"/>
      <c r="D79" s="107">
        <v>3341839.51</v>
      </c>
      <c r="E79" s="107">
        <v>0</v>
      </c>
      <c r="F79" s="131" t="s">
        <v>21</v>
      </c>
      <c r="G79" s="130"/>
      <c r="H79" s="132">
        <v>3341839.51</v>
      </c>
      <c r="I79" s="130"/>
      <c r="J79" s="130"/>
      <c r="K79" s="130"/>
    </row>
    <row r="80" spans="1:11" x14ac:dyDescent="0.25">
      <c r="A80" s="94" t="s">
        <v>198</v>
      </c>
      <c r="B80" s="118" t="s">
        <v>199</v>
      </c>
      <c r="C80" s="130"/>
      <c r="D80" s="108">
        <v>3341839.51</v>
      </c>
      <c r="E80" s="108">
        <v>0</v>
      </c>
      <c r="F80" s="133" t="s">
        <v>21</v>
      </c>
      <c r="G80" s="130"/>
      <c r="H80" s="134">
        <v>3341839.51</v>
      </c>
      <c r="I80" s="130"/>
      <c r="J80" s="130"/>
      <c r="K80" s="130"/>
    </row>
    <row r="81" spans="1:11" x14ac:dyDescent="0.25">
      <c r="A81" s="109" t="s">
        <v>1</v>
      </c>
      <c r="B81" s="129" t="s">
        <v>1</v>
      </c>
      <c r="C81" s="130"/>
      <c r="D81" s="109" t="s">
        <v>1</v>
      </c>
      <c r="E81" s="109" t="s">
        <v>1</v>
      </c>
      <c r="F81" s="129" t="s">
        <v>1</v>
      </c>
      <c r="G81" s="130"/>
      <c r="H81" s="129" t="s">
        <v>1</v>
      </c>
      <c r="I81" s="130"/>
      <c r="J81" s="130"/>
      <c r="K81" s="130"/>
    </row>
    <row r="82" spans="1:11" x14ac:dyDescent="0.25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</row>
    <row r="83" spans="1:11" x14ac:dyDescent="0.25">
      <c r="A83" s="97"/>
      <c r="B83" s="97"/>
      <c r="C83" s="97"/>
      <c r="D83" s="97"/>
      <c r="E83" s="97"/>
      <c r="F83" s="97"/>
      <c r="G83" s="97"/>
      <c r="H83" s="97"/>
      <c r="I83" s="97"/>
      <c r="J83" s="97"/>
      <c r="K83" s="97"/>
    </row>
  </sheetData>
  <mergeCells count="237">
    <mergeCell ref="B5:C5"/>
    <mergeCell ref="F5:G5"/>
    <mergeCell ref="H5:K5"/>
    <mergeCell ref="B6:C6"/>
    <mergeCell ref="F6:G6"/>
    <mergeCell ref="H6:K6"/>
    <mergeCell ref="A1:B1"/>
    <mergeCell ref="G1:H1"/>
    <mergeCell ref="A2:B2"/>
    <mergeCell ref="G2:H2"/>
    <mergeCell ref="B4:C4"/>
    <mergeCell ref="E4:K4"/>
    <mergeCell ref="B9:C9"/>
    <mergeCell ref="F9:G9"/>
    <mergeCell ref="H9:K9"/>
    <mergeCell ref="B10:C10"/>
    <mergeCell ref="F10:G10"/>
    <mergeCell ref="H10:K10"/>
    <mergeCell ref="A7:D7"/>
    <mergeCell ref="F7:G7"/>
    <mergeCell ref="H7:K7"/>
    <mergeCell ref="B8:C8"/>
    <mergeCell ref="F8:G8"/>
    <mergeCell ref="H8:K8"/>
    <mergeCell ref="B13:C13"/>
    <mergeCell ref="F13:G13"/>
    <mergeCell ref="H13:K13"/>
    <mergeCell ref="B14:C14"/>
    <mergeCell ref="F14:G14"/>
    <mergeCell ref="H14:K14"/>
    <mergeCell ref="B11:C11"/>
    <mergeCell ref="F11:G11"/>
    <mergeCell ref="H11:K11"/>
    <mergeCell ref="B12:C12"/>
    <mergeCell ref="F12:G12"/>
    <mergeCell ref="H12:K12"/>
    <mergeCell ref="B17:C17"/>
    <mergeCell ref="F17:G17"/>
    <mergeCell ref="H17:K17"/>
    <mergeCell ref="B18:C18"/>
    <mergeCell ref="F18:G18"/>
    <mergeCell ref="H18:K18"/>
    <mergeCell ref="B15:C15"/>
    <mergeCell ref="F15:G15"/>
    <mergeCell ref="H15:K15"/>
    <mergeCell ref="B16:C16"/>
    <mergeCell ref="F16:G16"/>
    <mergeCell ref="H16:K16"/>
    <mergeCell ref="B21:C21"/>
    <mergeCell ref="F21:G21"/>
    <mergeCell ref="H21:K21"/>
    <mergeCell ref="B22:C22"/>
    <mergeCell ref="F22:G22"/>
    <mergeCell ref="H22:K22"/>
    <mergeCell ref="B19:C19"/>
    <mergeCell ref="F19:G19"/>
    <mergeCell ref="H19:K19"/>
    <mergeCell ref="B20:C20"/>
    <mergeCell ref="F20:G20"/>
    <mergeCell ref="H20:K20"/>
    <mergeCell ref="B25:C25"/>
    <mergeCell ref="F25:G25"/>
    <mergeCell ref="H25:K25"/>
    <mergeCell ref="B26:C26"/>
    <mergeCell ref="F26:G26"/>
    <mergeCell ref="H26:K26"/>
    <mergeCell ref="B23:C23"/>
    <mergeCell ref="F23:G23"/>
    <mergeCell ref="H23:K23"/>
    <mergeCell ref="B24:C24"/>
    <mergeCell ref="F24:G24"/>
    <mergeCell ref="H24:K24"/>
    <mergeCell ref="B29:C29"/>
    <mergeCell ref="F29:G29"/>
    <mergeCell ref="H29:K29"/>
    <mergeCell ref="B30:C30"/>
    <mergeCell ref="F30:G30"/>
    <mergeCell ref="H30:K30"/>
    <mergeCell ref="B27:C27"/>
    <mergeCell ref="F27:G27"/>
    <mergeCell ref="H27:K27"/>
    <mergeCell ref="B28:C28"/>
    <mergeCell ref="F28:G28"/>
    <mergeCell ref="H28:K28"/>
    <mergeCell ref="B33:C33"/>
    <mergeCell ref="F33:G33"/>
    <mergeCell ref="H33:K33"/>
    <mergeCell ref="B34:C34"/>
    <mergeCell ref="F34:G34"/>
    <mergeCell ref="H34:K34"/>
    <mergeCell ref="B31:C31"/>
    <mergeCell ref="F31:G31"/>
    <mergeCell ref="H31:K31"/>
    <mergeCell ref="B32:C32"/>
    <mergeCell ref="F32:G32"/>
    <mergeCell ref="H32:K32"/>
    <mergeCell ref="B37:C37"/>
    <mergeCell ref="F37:G37"/>
    <mergeCell ref="H37:K37"/>
    <mergeCell ref="B38:C38"/>
    <mergeCell ref="F38:G38"/>
    <mergeCell ref="H38:K38"/>
    <mergeCell ref="B35:C35"/>
    <mergeCell ref="F35:G35"/>
    <mergeCell ref="H35:K35"/>
    <mergeCell ref="B36:C36"/>
    <mergeCell ref="F36:G36"/>
    <mergeCell ref="H36:K36"/>
    <mergeCell ref="B41:C41"/>
    <mergeCell ref="F41:G41"/>
    <mergeCell ref="H41:K41"/>
    <mergeCell ref="B42:C42"/>
    <mergeCell ref="F42:G42"/>
    <mergeCell ref="H42:K42"/>
    <mergeCell ref="B39:C39"/>
    <mergeCell ref="F39:G39"/>
    <mergeCell ref="H39:K39"/>
    <mergeCell ref="B40:C40"/>
    <mergeCell ref="F40:G40"/>
    <mergeCell ref="H40:K40"/>
    <mergeCell ref="B45:C45"/>
    <mergeCell ref="F45:G45"/>
    <mergeCell ref="H45:K45"/>
    <mergeCell ref="B46:C46"/>
    <mergeCell ref="F46:G46"/>
    <mergeCell ref="H46:K46"/>
    <mergeCell ref="B43:C43"/>
    <mergeCell ref="F43:G43"/>
    <mergeCell ref="H43:K43"/>
    <mergeCell ref="B44:C44"/>
    <mergeCell ref="F44:G44"/>
    <mergeCell ref="H44:K44"/>
    <mergeCell ref="B49:C49"/>
    <mergeCell ref="F49:G49"/>
    <mergeCell ref="H49:K49"/>
    <mergeCell ref="B50:C50"/>
    <mergeCell ref="F50:G50"/>
    <mergeCell ref="H50:K50"/>
    <mergeCell ref="B47:C47"/>
    <mergeCell ref="F47:G47"/>
    <mergeCell ref="H47:K47"/>
    <mergeCell ref="B48:C48"/>
    <mergeCell ref="F48:G48"/>
    <mergeCell ref="H48:K48"/>
    <mergeCell ref="B53:C53"/>
    <mergeCell ref="F53:G53"/>
    <mergeCell ref="H53:K53"/>
    <mergeCell ref="B54:C54"/>
    <mergeCell ref="F54:G54"/>
    <mergeCell ref="H54:K54"/>
    <mergeCell ref="B51:C51"/>
    <mergeCell ref="F51:G51"/>
    <mergeCell ref="H51:K51"/>
    <mergeCell ref="B52:C52"/>
    <mergeCell ref="F52:G52"/>
    <mergeCell ref="H52:K52"/>
    <mergeCell ref="B57:C57"/>
    <mergeCell ref="F57:G57"/>
    <mergeCell ref="H57:K57"/>
    <mergeCell ref="B58:C58"/>
    <mergeCell ref="F58:G58"/>
    <mergeCell ref="H58:K58"/>
    <mergeCell ref="B55:C55"/>
    <mergeCell ref="F55:G55"/>
    <mergeCell ref="H55:K55"/>
    <mergeCell ref="B56:C56"/>
    <mergeCell ref="F56:G56"/>
    <mergeCell ref="H56:K56"/>
    <mergeCell ref="B61:C61"/>
    <mergeCell ref="F61:G61"/>
    <mergeCell ref="H61:K61"/>
    <mergeCell ref="B62:C62"/>
    <mergeCell ref="F62:G62"/>
    <mergeCell ref="H62:K62"/>
    <mergeCell ref="B59:C59"/>
    <mergeCell ref="F59:G59"/>
    <mergeCell ref="H59:K59"/>
    <mergeCell ref="B60:C60"/>
    <mergeCell ref="F60:G60"/>
    <mergeCell ref="H60:K60"/>
    <mergeCell ref="B65:C65"/>
    <mergeCell ref="F65:G65"/>
    <mergeCell ref="H65:K65"/>
    <mergeCell ref="A66:D66"/>
    <mergeCell ref="F66:G66"/>
    <mergeCell ref="H66:K66"/>
    <mergeCell ref="B63:C63"/>
    <mergeCell ref="F63:G63"/>
    <mergeCell ref="H63:K63"/>
    <mergeCell ref="B64:C64"/>
    <mergeCell ref="F64:G64"/>
    <mergeCell ref="H64:K64"/>
    <mergeCell ref="B69:C69"/>
    <mergeCell ref="F69:G69"/>
    <mergeCell ref="H69:K69"/>
    <mergeCell ref="B70:C70"/>
    <mergeCell ref="F70:G70"/>
    <mergeCell ref="H70:K70"/>
    <mergeCell ref="B67:C67"/>
    <mergeCell ref="F67:G67"/>
    <mergeCell ref="H67:K67"/>
    <mergeCell ref="B68:C68"/>
    <mergeCell ref="F68:G68"/>
    <mergeCell ref="H68:K68"/>
    <mergeCell ref="B73:C73"/>
    <mergeCell ref="F73:G73"/>
    <mergeCell ref="H73:K73"/>
    <mergeCell ref="B74:C74"/>
    <mergeCell ref="F74:G74"/>
    <mergeCell ref="H74:K74"/>
    <mergeCell ref="B71:C71"/>
    <mergeCell ref="F71:G71"/>
    <mergeCell ref="H71:K71"/>
    <mergeCell ref="B72:C72"/>
    <mergeCell ref="F72:G72"/>
    <mergeCell ref="H72:K72"/>
    <mergeCell ref="A77:D77"/>
    <mergeCell ref="F77:G77"/>
    <mergeCell ref="H77:K77"/>
    <mergeCell ref="B78:C78"/>
    <mergeCell ref="F78:G78"/>
    <mergeCell ref="H78:K78"/>
    <mergeCell ref="B75:C75"/>
    <mergeCell ref="F75:G75"/>
    <mergeCell ref="H75:K75"/>
    <mergeCell ref="B76:C76"/>
    <mergeCell ref="F76:G76"/>
    <mergeCell ref="H76:K76"/>
    <mergeCell ref="B81:C81"/>
    <mergeCell ref="F81:G81"/>
    <mergeCell ref="H81:K81"/>
    <mergeCell ref="B79:C79"/>
    <mergeCell ref="F79:G79"/>
    <mergeCell ref="H79:K79"/>
    <mergeCell ref="B80:C80"/>
    <mergeCell ref="F80:G80"/>
    <mergeCell ref="H80:K80"/>
  </mergeCells>
  <pageMargins left="0.39370078740157483" right="0.39370078740157483" top="0.39370078740157483" bottom="0.70866141732283472" header="0.39370078740157483" footer="0.39370078740157483"/>
  <pageSetup paperSize="9" scale="95" fitToHeight="0" orientation="landscape" r:id="rId1"/>
  <headerFooter alignWithMargins="0">
    <oddFooter>Stranica &amp;P&amp;RIII.IZMJENA PRORAČUNA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65"/>
  <sheetViews>
    <sheetView view="pageLayout" topLeftCell="A1347" zoomScaleNormal="100" workbookViewId="0">
      <selection activeCell="B1368" sqref="B1368"/>
    </sheetView>
  </sheetViews>
  <sheetFormatPr defaultRowHeight="15" x14ac:dyDescent="0.25"/>
  <cols>
    <col min="1" max="1" width="17.5703125" style="6" customWidth="1"/>
    <col min="2" max="2" width="55.28515625" style="6" customWidth="1"/>
    <col min="3" max="3" width="9.42578125" style="6" customWidth="1"/>
    <col min="4" max="5" width="16.140625" style="6" customWidth="1"/>
    <col min="6" max="6" width="8.140625" style="6" customWidth="1"/>
    <col min="7" max="7" width="4" style="6" customWidth="1"/>
    <col min="8" max="8" width="6.140625" style="6" customWidth="1"/>
    <col min="9" max="9" width="0.5703125" style="6" customWidth="1"/>
    <col min="10" max="10" width="9.42578125" style="6" customWidth="1"/>
    <col min="11" max="11" width="0" style="6" hidden="1" customWidth="1"/>
    <col min="12" max="12" width="1.28515625" style="6" customWidth="1"/>
    <col min="13" max="13" width="0" style="6" hidden="1" customWidth="1"/>
    <col min="14" max="14" width="2.7109375" style="6" customWidth="1"/>
    <col min="15" max="16384" width="9.140625" style="6"/>
  </cols>
  <sheetData>
    <row r="1" spans="1:12" ht="12.75" customHeight="1" x14ac:dyDescent="0.25">
      <c r="A1" s="171" t="s">
        <v>0</v>
      </c>
      <c r="B1" s="172"/>
      <c r="G1" s="171"/>
      <c r="H1" s="172"/>
      <c r="J1" s="173"/>
      <c r="K1" s="172"/>
      <c r="L1" s="172"/>
    </row>
    <row r="2" spans="1:12" ht="1.35" customHeight="1" x14ac:dyDescent="0.25"/>
    <row r="3" spans="1:12" ht="12.75" customHeight="1" x14ac:dyDescent="0.25">
      <c r="A3" s="171" t="s">
        <v>1</v>
      </c>
      <c r="B3" s="172"/>
      <c r="G3" s="171"/>
      <c r="H3" s="172"/>
      <c r="J3" s="174"/>
      <c r="K3" s="172"/>
      <c r="L3" s="172"/>
    </row>
    <row r="4" spans="1:12" ht="1.35" customHeight="1" x14ac:dyDescent="0.25"/>
    <row r="5" spans="1:12" ht="12.75" customHeight="1" x14ac:dyDescent="0.25">
      <c r="A5" s="171" t="s">
        <v>2</v>
      </c>
      <c r="B5" s="172"/>
      <c r="C5" s="172"/>
      <c r="D5" s="172"/>
    </row>
    <row r="6" spans="1:12" ht="1.35" customHeight="1" x14ac:dyDescent="0.25"/>
    <row r="7" spans="1:12" ht="12.75" customHeight="1" x14ac:dyDescent="0.25">
      <c r="A7" s="171" t="s">
        <v>3</v>
      </c>
      <c r="B7" s="172"/>
      <c r="C7" s="172"/>
      <c r="D7" s="172"/>
    </row>
    <row r="8" spans="1:12" ht="1.35" customHeight="1" x14ac:dyDescent="0.25"/>
    <row r="9" spans="1:12" ht="12.75" customHeight="1" x14ac:dyDescent="0.25">
      <c r="A9" s="171" t="s">
        <v>200</v>
      </c>
      <c r="B9" s="172"/>
      <c r="C9" s="172"/>
      <c r="D9" s="172"/>
    </row>
    <row r="10" spans="1:12" ht="8.4499999999999993" customHeight="1" x14ac:dyDescent="0.25"/>
    <row r="11" spans="1:12" ht="19.899999999999999" customHeight="1" x14ac:dyDescent="0.25">
      <c r="A11" s="177" t="s">
        <v>5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</row>
    <row r="12" spans="1:12" ht="1.5" customHeight="1" x14ac:dyDescent="0.25"/>
    <row r="13" spans="1:12" ht="14.1" customHeight="1" x14ac:dyDescent="0.25">
      <c r="A13" s="178" t="s">
        <v>201</v>
      </c>
      <c r="B13" s="172"/>
      <c r="C13" s="172"/>
      <c r="D13" s="172"/>
      <c r="E13" s="172"/>
      <c r="F13" s="172"/>
      <c r="G13" s="172"/>
      <c r="H13" s="172"/>
      <c r="I13" s="172"/>
      <c r="J13" s="172"/>
      <c r="K13" s="172"/>
      <c r="L13" s="172"/>
    </row>
    <row r="14" spans="1:12" ht="31.15" customHeight="1" x14ac:dyDescent="0.25"/>
    <row r="15" spans="1:12" ht="15" customHeight="1" x14ac:dyDescent="0.25">
      <c r="A15" s="70" t="s">
        <v>32</v>
      </c>
      <c r="B15" s="179" t="s">
        <v>202</v>
      </c>
      <c r="C15" s="180"/>
      <c r="D15" s="71" t="s">
        <v>8</v>
      </c>
      <c r="E15" s="71" t="s">
        <v>203</v>
      </c>
      <c r="F15" s="181" t="s">
        <v>204</v>
      </c>
      <c r="G15" s="180"/>
      <c r="H15" s="181" t="s">
        <v>11</v>
      </c>
      <c r="I15" s="180"/>
      <c r="J15" s="180"/>
    </row>
    <row r="16" spans="1:12" x14ac:dyDescent="0.25">
      <c r="A16" s="72" t="s">
        <v>205</v>
      </c>
      <c r="B16" s="175" t="s">
        <v>206</v>
      </c>
      <c r="C16" s="130"/>
      <c r="D16" s="73">
        <v>46504337.490000002</v>
      </c>
      <c r="E16" s="73">
        <v>-202503.01</v>
      </c>
      <c r="F16" s="176">
        <v>-0.44</v>
      </c>
      <c r="G16" s="130"/>
      <c r="H16" s="176">
        <v>46301834.479999997</v>
      </c>
      <c r="I16" s="130"/>
      <c r="J16" s="130"/>
    </row>
    <row r="17" spans="1:10" x14ac:dyDescent="0.25">
      <c r="A17" s="74" t="s">
        <v>207</v>
      </c>
      <c r="B17" s="169" t="s">
        <v>208</v>
      </c>
      <c r="C17" s="130"/>
      <c r="D17" s="75">
        <v>186500</v>
      </c>
      <c r="E17" s="75">
        <v>-27000</v>
      </c>
      <c r="F17" s="170">
        <v>-14.48</v>
      </c>
      <c r="G17" s="130"/>
      <c r="H17" s="170">
        <v>159500</v>
      </c>
      <c r="I17" s="130"/>
      <c r="J17" s="130"/>
    </row>
    <row r="18" spans="1:10" x14ac:dyDescent="0.25">
      <c r="A18" s="76" t="s">
        <v>209</v>
      </c>
      <c r="B18" s="163" t="s">
        <v>210</v>
      </c>
      <c r="C18" s="130"/>
      <c r="D18" s="77">
        <v>91500</v>
      </c>
      <c r="E18" s="77">
        <v>-27000</v>
      </c>
      <c r="F18" s="164">
        <v>-29.51</v>
      </c>
      <c r="G18" s="130"/>
      <c r="H18" s="164">
        <v>64500</v>
      </c>
      <c r="I18" s="130"/>
      <c r="J18" s="130"/>
    </row>
    <row r="19" spans="1:10" x14ac:dyDescent="0.25">
      <c r="A19" s="82" t="s">
        <v>220</v>
      </c>
      <c r="B19" s="167" t="s">
        <v>0</v>
      </c>
      <c r="C19" s="130"/>
      <c r="D19" s="83">
        <v>91500</v>
      </c>
      <c r="E19" s="83">
        <v>-27000</v>
      </c>
      <c r="F19" s="168">
        <v>-29.51</v>
      </c>
      <c r="G19" s="130"/>
      <c r="H19" s="168">
        <v>64500</v>
      </c>
      <c r="I19" s="130"/>
      <c r="J19" s="130"/>
    </row>
    <row r="20" spans="1:10" x14ac:dyDescent="0.25">
      <c r="A20" s="78" t="s">
        <v>211</v>
      </c>
      <c r="B20" s="161" t="s">
        <v>212</v>
      </c>
      <c r="C20" s="130"/>
      <c r="D20" s="79">
        <v>91500</v>
      </c>
      <c r="E20" s="79">
        <v>-27000</v>
      </c>
      <c r="F20" s="162">
        <v>-29.51</v>
      </c>
      <c r="G20" s="130"/>
      <c r="H20" s="162">
        <v>64500</v>
      </c>
      <c r="I20" s="130"/>
      <c r="J20" s="130"/>
    </row>
    <row r="21" spans="1:10" x14ac:dyDescent="0.25">
      <c r="A21" s="80" t="s">
        <v>213</v>
      </c>
      <c r="B21" s="155" t="s">
        <v>214</v>
      </c>
      <c r="C21" s="130"/>
      <c r="D21" s="81">
        <v>65500</v>
      </c>
      <c r="E21" s="81">
        <v>-27000</v>
      </c>
      <c r="F21" s="156">
        <v>-41.22</v>
      </c>
      <c r="G21" s="130"/>
      <c r="H21" s="156">
        <v>38500</v>
      </c>
      <c r="I21" s="130"/>
      <c r="J21" s="130"/>
    </row>
    <row r="22" spans="1:10" ht="22.5" x14ac:dyDescent="0.25">
      <c r="A22" s="84" t="s">
        <v>218</v>
      </c>
      <c r="B22" s="157" t="s">
        <v>219</v>
      </c>
      <c r="C22" s="130"/>
      <c r="D22" s="85">
        <v>65500</v>
      </c>
      <c r="E22" s="85">
        <v>-27000</v>
      </c>
      <c r="F22" s="158">
        <v>-41.22</v>
      </c>
      <c r="G22" s="130"/>
      <c r="H22" s="158">
        <v>38500</v>
      </c>
      <c r="I22" s="130"/>
      <c r="J22" s="130"/>
    </row>
    <row r="23" spans="1:10" x14ac:dyDescent="0.25">
      <c r="A23" s="110" t="s">
        <v>215</v>
      </c>
      <c r="B23" s="151" t="s">
        <v>216</v>
      </c>
      <c r="C23" s="130"/>
      <c r="D23" s="111">
        <v>65500</v>
      </c>
      <c r="E23" s="111">
        <v>-27000</v>
      </c>
      <c r="F23" s="152">
        <v>-41.22</v>
      </c>
      <c r="G23" s="130"/>
      <c r="H23" s="152">
        <v>38500</v>
      </c>
      <c r="I23" s="130"/>
      <c r="J23" s="130"/>
    </row>
    <row r="24" spans="1:10" x14ac:dyDescent="0.25">
      <c r="A24" s="86" t="s">
        <v>217</v>
      </c>
      <c r="B24" s="153" t="s">
        <v>216</v>
      </c>
      <c r="C24" s="130"/>
      <c r="D24" s="87">
        <v>65500</v>
      </c>
      <c r="E24" s="87">
        <v>-27000</v>
      </c>
      <c r="F24" s="154">
        <v>-41.22</v>
      </c>
      <c r="G24" s="130"/>
      <c r="H24" s="154">
        <v>38500</v>
      </c>
      <c r="I24" s="130"/>
      <c r="J24" s="130"/>
    </row>
    <row r="25" spans="1:10" x14ac:dyDescent="0.25">
      <c r="A25" s="110" t="s">
        <v>102</v>
      </c>
      <c r="B25" s="151" t="s">
        <v>17</v>
      </c>
      <c r="C25" s="130"/>
      <c r="D25" s="111">
        <v>65500</v>
      </c>
      <c r="E25" s="111">
        <v>-27000</v>
      </c>
      <c r="F25" s="152">
        <v>-41.22</v>
      </c>
      <c r="G25" s="130"/>
      <c r="H25" s="152">
        <v>38500</v>
      </c>
      <c r="I25" s="130"/>
      <c r="J25" s="130"/>
    </row>
    <row r="26" spans="1:10" x14ac:dyDescent="0.25">
      <c r="A26" s="112" t="s">
        <v>115</v>
      </c>
      <c r="B26" s="149" t="s">
        <v>116</v>
      </c>
      <c r="C26" s="130"/>
      <c r="D26" s="113">
        <v>65500</v>
      </c>
      <c r="E26" s="113">
        <v>-27000</v>
      </c>
      <c r="F26" s="150">
        <v>-41.22</v>
      </c>
      <c r="G26" s="130"/>
      <c r="H26" s="150">
        <v>38500</v>
      </c>
      <c r="I26" s="130"/>
      <c r="J26" s="130"/>
    </row>
    <row r="27" spans="1:10" x14ac:dyDescent="0.25">
      <c r="A27" s="88" t="s">
        <v>126</v>
      </c>
      <c r="B27" s="147" t="s">
        <v>127</v>
      </c>
      <c r="C27" s="130"/>
      <c r="D27" s="89">
        <v>65500</v>
      </c>
      <c r="E27" s="89">
        <v>-27000</v>
      </c>
      <c r="F27" s="148">
        <v>-41.22</v>
      </c>
      <c r="G27" s="130"/>
      <c r="H27" s="148">
        <v>38500</v>
      </c>
      <c r="I27" s="130"/>
      <c r="J27" s="130"/>
    </row>
    <row r="28" spans="1:10" x14ac:dyDescent="0.25">
      <c r="A28" s="80" t="s">
        <v>221</v>
      </c>
      <c r="B28" s="155" t="s">
        <v>222</v>
      </c>
      <c r="C28" s="130"/>
      <c r="D28" s="81">
        <v>26000</v>
      </c>
      <c r="E28" s="81">
        <v>0</v>
      </c>
      <c r="F28" s="156">
        <v>0</v>
      </c>
      <c r="G28" s="130"/>
      <c r="H28" s="156">
        <v>26000</v>
      </c>
      <c r="I28" s="130"/>
      <c r="J28" s="130"/>
    </row>
    <row r="29" spans="1:10" ht="22.5" x14ac:dyDescent="0.25">
      <c r="A29" s="84" t="s">
        <v>218</v>
      </c>
      <c r="B29" s="157" t="s">
        <v>219</v>
      </c>
      <c r="C29" s="130"/>
      <c r="D29" s="85">
        <v>26000</v>
      </c>
      <c r="E29" s="85">
        <v>0</v>
      </c>
      <c r="F29" s="158">
        <v>0</v>
      </c>
      <c r="G29" s="130"/>
      <c r="H29" s="158">
        <v>26000</v>
      </c>
      <c r="I29" s="130"/>
      <c r="J29" s="130"/>
    </row>
    <row r="30" spans="1:10" x14ac:dyDescent="0.25">
      <c r="A30" s="110" t="s">
        <v>215</v>
      </c>
      <c r="B30" s="151" t="s">
        <v>216</v>
      </c>
      <c r="C30" s="130"/>
      <c r="D30" s="111">
        <v>26000</v>
      </c>
      <c r="E30" s="111">
        <v>0</v>
      </c>
      <c r="F30" s="152">
        <v>0</v>
      </c>
      <c r="G30" s="130"/>
      <c r="H30" s="152">
        <v>26000</v>
      </c>
      <c r="I30" s="130"/>
      <c r="J30" s="130"/>
    </row>
    <row r="31" spans="1:10" x14ac:dyDescent="0.25">
      <c r="A31" s="86" t="s">
        <v>217</v>
      </c>
      <c r="B31" s="153" t="s">
        <v>216</v>
      </c>
      <c r="C31" s="130"/>
      <c r="D31" s="87">
        <v>26000</v>
      </c>
      <c r="E31" s="87">
        <v>0</v>
      </c>
      <c r="F31" s="154">
        <v>0</v>
      </c>
      <c r="G31" s="130"/>
      <c r="H31" s="154">
        <v>26000</v>
      </c>
      <c r="I31" s="130"/>
      <c r="J31" s="130"/>
    </row>
    <row r="32" spans="1:10" x14ac:dyDescent="0.25">
      <c r="A32" s="110" t="s">
        <v>102</v>
      </c>
      <c r="B32" s="151" t="s">
        <v>17</v>
      </c>
      <c r="C32" s="130"/>
      <c r="D32" s="111">
        <v>26000</v>
      </c>
      <c r="E32" s="111">
        <v>0</v>
      </c>
      <c r="F32" s="152">
        <v>0</v>
      </c>
      <c r="G32" s="130"/>
      <c r="H32" s="152">
        <v>26000</v>
      </c>
      <c r="I32" s="130"/>
      <c r="J32" s="130"/>
    </row>
    <row r="33" spans="1:10" x14ac:dyDescent="0.25">
      <c r="A33" s="112" t="s">
        <v>156</v>
      </c>
      <c r="B33" s="149" t="s">
        <v>157</v>
      </c>
      <c r="C33" s="130"/>
      <c r="D33" s="113">
        <v>26000</v>
      </c>
      <c r="E33" s="113">
        <v>0</v>
      </c>
      <c r="F33" s="150">
        <v>0</v>
      </c>
      <c r="G33" s="130"/>
      <c r="H33" s="150">
        <v>26000</v>
      </c>
      <c r="I33" s="130"/>
      <c r="J33" s="130"/>
    </row>
    <row r="34" spans="1:10" x14ac:dyDescent="0.25">
      <c r="A34" s="88" t="s">
        <v>159</v>
      </c>
      <c r="B34" s="147" t="s">
        <v>160</v>
      </c>
      <c r="C34" s="130"/>
      <c r="D34" s="89">
        <v>26000</v>
      </c>
      <c r="E34" s="89">
        <v>0</v>
      </c>
      <c r="F34" s="148">
        <v>0</v>
      </c>
      <c r="G34" s="130"/>
      <c r="H34" s="148">
        <v>26000</v>
      </c>
      <c r="I34" s="130"/>
      <c r="J34" s="130"/>
    </row>
    <row r="35" spans="1:10" x14ac:dyDescent="0.25">
      <c r="A35" s="76" t="s">
        <v>223</v>
      </c>
      <c r="B35" s="163" t="s">
        <v>224</v>
      </c>
      <c r="C35" s="130"/>
      <c r="D35" s="77">
        <v>20000</v>
      </c>
      <c r="E35" s="77">
        <v>0</v>
      </c>
      <c r="F35" s="164">
        <v>0</v>
      </c>
      <c r="G35" s="130"/>
      <c r="H35" s="164">
        <v>20000</v>
      </c>
      <c r="I35" s="130"/>
      <c r="J35" s="130"/>
    </row>
    <row r="36" spans="1:10" x14ac:dyDescent="0.25">
      <c r="A36" s="82" t="s">
        <v>220</v>
      </c>
      <c r="B36" s="167" t="s">
        <v>0</v>
      </c>
      <c r="C36" s="130"/>
      <c r="D36" s="83">
        <v>20000</v>
      </c>
      <c r="E36" s="83">
        <v>0</v>
      </c>
      <c r="F36" s="168">
        <v>0</v>
      </c>
      <c r="G36" s="130"/>
      <c r="H36" s="168">
        <v>20000</v>
      </c>
      <c r="I36" s="130"/>
      <c r="J36" s="130"/>
    </row>
    <row r="37" spans="1:10" x14ac:dyDescent="0.25">
      <c r="A37" s="90" t="s">
        <v>227</v>
      </c>
      <c r="B37" s="159" t="s">
        <v>224</v>
      </c>
      <c r="C37" s="130"/>
      <c r="D37" s="91">
        <v>20000</v>
      </c>
      <c r="E37" s="91">
        <v>0</v>
      </c>
      <c r="F37" s="160">
        <v>0</v>
      </c>
      <c r="G37" s="130"/>
      <c r="H37" s="160">
        <v>20000</v>
      </c>
      <c r="I37" s="130"/>
      <c r="J37" s="130"/>
    </row>
    <row r="38" spans="1:10" x14ac:dyDescent="0.25">
      <c r="A38" s="78" t="s">
        <v>211</v>
      </c>
      <c r="B38" s="161" t="s">
        <v>212</v>
      </c>
      <c r="C38" s="130"/>
      <c r="D38" s="79">
        <v>20000</v>
      </c>
      <c r="E38" s="79">
        <v>0</v>
      </c>
      <c r="F38" s="162">
        <v>0</v>
      </c>
      <c r="G38" s="130"/>
      <c r="H38" s="162">
        <v>20000</v>
      </c>
      <c r="I38" s="130"/>
      <c r="J38" s="130"/>
    </row>
    <row r="39" spans="1:10" x14ac:dyDescent="0.25">
      <c r="A39" s="80" t="s">
        <v>225</v>
      </c>
      <c r="B39" s="155" t="s">
        <v>226</v>
      </c>
      <c r="C39" s="130"/>
      <c r="D39" s="81">
        <v>20000</v>
      </c>
      <c r="E39" s="81">
        <v>0</v>
      </c>
      <c r="F39" s="156">
        <v>0</v>
      </c>
      <c r="G39" s="130"/>
      <c r="H39" s="156">
        <v>20000</v>
      </c>
      <c r="I39" s="130"/>
      <c r="J39" s="130"/>
    </row>
    <row r="40" spans="1:10" ht="22.5" x14ac:dyDescent="0.25">
      <c r="A40" s="84" t="s">
        <v>218</v>
      </c>
      <c r="B40" s="157" t="s">
        <v>219</v>
      </c>
      <c r="C40" s="130"/>
      <c r="D40" s="85">
        <v>20000</v>
      </c>
      <c r="E40" s="85">
        <v>0</v>
      </c>
      <c r="F40" s="158">
        <v>0</v>
      </c>
      <c r="G40" s="130"/>
      <c r="H40" s="158">
        <v>20000</v>
      </c>
      <c r="I40" s="130"/>
      <c r="J40" s="130"/>
    </row>
    <row r="41" spans="1:10" x14ac:dyDescent="0.25">
      <c r="A41" s="110" t="s">
        <v>215</v>
      </c>
      <c r="B41" s="151" t="s">
        <v>216</v>
      </c>
      <c r="C41" s="130"/>
      <c r="D41" s="111">
        <v>20000</v>
      </c>
      <c r="E41" s="111">
        <v>0</v>
      </c>
      <c r="F41" s="152">
        <v>0</v>
      </c>
      <c r="G41" s="130"/>
      <c r="H41" s="152">
        <v>20000</v>
      </c>
      <c r="I41" s="130"/>
      <c r="J41" s="130"/>
    </row>
    <row r="42" spans="1:10" x14ac:dyDescent="0.25">
      <c r="A42" s="86" t="s">
        <v>217</v>
      </c>
      <c r="B42" s="153" t="s">
        <v>216</v>
      </c>
      <c r="C42" s="130"/>
      <c r="D42" s="87">
        <v>20000</v>
      </c>
      <c r="E42" s="87">
        <v>0</v>
      </c>
      <c r="F42" s="154">
        <v>0</v>
      </c>
      <c r="G42" s="130"/>
      <c r="H42" s="154">
        <v>20000</v>
      </c>
      <c r="I42" s="130"/>
      <c r="J42" s="130"/>
    </row>
    <row r="43" spans="1:10" x14ac:dyDescent="0.25">
      <c r="A43" s="110" t="s">
        <v>102</v>
      </c>
      <c r="B43" s="151" t="s">
        <v>17</v>
      </c>
      <c r="C43" s="130"/>
      <c r="D43" s="111">
        <v>20000</v>
      </c>
      <c r="E43" s="111">
        <v>0</v>
      </c>
      <c r="F43" s="152">
        <v>0</v>
      </c>
      <c r="G43" s="130"/>
      <c r="H43" s="152">
        <v>20000</v>
      </c>
      <c r="I43" s="130"/>
      <c r="J43" s="130"/>
    </row>
    <row r="44" spans="1:10" x14ac:dyDescent="0.25">
      <c r="A44" s="112" t="s">
        <v>115</v>
      </c>
      <c r="B44" s="149" t="s">
        <v>116</v>
      </c>
      <c r="C44" s="130"/>
      <c r="D44" s="113">
        <v>20000</v>
      </c>
      <c r="E44" s="113">
        <v>0</v>
      </c>
      <c r="F44" s="150">
        <v>0</v>
      </c>
      <c r="G44" s="130"/>
      <c r="H44" s="150">
        <v>20000</v>
      </c>
      <c r="I44" s="130"/>
      <c r="J44" s="130"/>
    </row>
    <row r="45" spans="1:10" x14ac:dyDescent="0.25">
      <c r="A45" s="88" t="s">
        <v>126</v>
      </c>
      <c r="B45" s="147" t="s">
        <v>127</v>
      </c>
      <c r="C45" s="130"/>
      <c r="D45" s="89">
        <v>20000</v>
      </c>
      <c r="E45" s="89">
        <v>0</v>
      </c>
      <c r="F45" s="148">
        <v>0</v>
      </c>
      <c r="G45" s="130"/>
      <c r="H45" s="148">
        <v>20000</v>
      </c>
      <c r="I45" s="130"/>
      <c r="J45" s="130"/>
    </row>
    <row r="46" spans="1:10" x14ac:dyDescent="0.25">
      <c r="A46" s="76" t="s">
        <v>228</v>
      </c>
      <c r="B46" s="163" t="s">
        <v>229</v>
      </c>
      <c r="C46" s="130"/>
      <c r="D46" s="77">
        <v>73000</v>
      </c>
      <c r="E46" s="77">
        <v>0</v>
      </c>
      <c r="F46" s="164">
        <v>0</v>
      </c>
      <c r="G46" s="130"/>
      <c r="H46" s="164">
        <v>73000</v>
      </c>
      <c r="I46" s="130"/>
      <c r="J46" s="130"/>
    </row>
    <row r="47" spans="1:10" x14ac:dyDescent="0.25">
      <c r="A47" s="82" t="s">
        <v>220</v>
      </c>
      <c r="B47" s="167" t="s">
        <v>0</v>
      </c>
      <c r="C47" s="130"/>
      <c r="D47" s="83">
        <v>73000</v>
      </c>
      <c r="E47" s="83">
        <v>0</v>
      </c>
      <c r="F47" s="168">
        <v>0</v>
      </c>
      <c r="G47" s="130"/>
      <c r="H47" s="168">
        <v>73000</v>
      </c>
      <c r="I47" s="130"/>
      <c r="J47" s="130"/>
    </row>
    <row r="48" spans="1:10" x14ac:dyDescent="0.25">
      <c r="A48" s="90" t="s">
        <v>232</v>
      </c>
      <c r="B48" s="159" t="s">
        <v>229</v>
      </c>
      <c r="C48" s="130"/>
      <c r="D48" s="91">
        <v>73000</v>
      </c>
      <c r="E48" s="91">
        <v>0</v>
      </c>
      <c r="F48" s="160">
        <v>0</v>
      </c>
      <c r="G48" s="130"/>
      <c r="H48" s="160">
        <v>73000</v>
      </c>
      <c r="I48" s="130"/>
      <c r="J48" s="130"/>
    </row>
    <row r="49" spans="1:10" x14ac:dyDescent="0.25">
      <c r="A49" s="78" t="s">
        <v>211</v>
      </c>
      <c r="B49" s="161" t="s">
        <v>212</v>
      </c>
      <c r="C49" s="130"/>
      <c r="D49" s="79">
        <v>73000</v>
      </c>
      <c r="E49" s="79">
        <v>0</v>
      </c>
      <c r="F49" s="162">
        <v>0</v>
      </c>
      <c r="G49" s="130"/>
      <c r="H49" s="162">
        <v>73000</v>
      </c>
      <c r="I49" s="130"/>
      <c r="J49" s="130"/>
    </row>
    <row r="50" spans="1:10" x14ac:dyDescent="0.25">
      <c r="A50" s="80" t="s">
        <v>230</v>
      </c>
      <c r="B50" s="155" t="s">
        <v>231</v>
      </c>
      <c r="C50" s="130"/>
      <c r="D50" s="81">
        <v>23000</v>
      </c>
      <c r="E50" s="81">
        <v>0</v>
      </c>
      <c r="F50" s="156">
        <v>0</v>
      </c>
      <c r="G50" s="130"/>
      <c r="H50" s="156">
        <v>23000</v>
      </c>
      <c r="I50" s="130"/>
      <c r="J50" s="130"/>
    </row>
    <row r="51" spans="1:10" ht="22.5" x14ac:dyDescent="0.25">
      <c r="A51" s="84" t="s">
        <v>218</v>
      </c>
      <c r="B51" s="157" t="s">
        <v>219</v>
      </c>
      <c r="C51" s="130"/>
      <c r="D51" s="85">
        <v>23000</v>
      </c>
      <c r="E51" s="85">
        <v>0</v>
      </c>
      <c r="F51" s="158">
        <v>0</v>
      </c>
      <c r="G51" s="130"/>
      <c r="H51" s="158">
        <v>23000</v>
      </c>
      <c r="I51" s="130"/>
      <c r="J51" s="130"/>
    </row>
    <row r="52" spans="1:10" x14ac:dyDescent="0.25">
      <c r="A52" s="110" t="s">
        <v>215</v>
      </c>
      <c r="B52" s="151" t="s">
        <v>216</v>
      </c>
      <c r="C52" s="130"/>
      <c r="D52" s="111">
        <v>20000</v>
      </c>
      <c r="E52" s="111">
        <v>0</v>
      </c>
      <c r="F52" s="152">
        <v>0</v>
      </c>
      <c r="G52" s="130"/>
      <c r="H52" s="152">
        <v>20000</v>
      </c>
      <c r="I52" s="130"/>
      <c r="J52" s="130"/>
    </row>
    <row r="53" spans="1:10" x14ac:dyDescent="0.25">
      <c r="A53" s="86" t="s">
        <v>217</v>
      </c>
      <c r="B53" s="153" t="s">
        <v>216</v>
      </c>
      <c r="C53" s="130"/>
      <c r="D53" s="87">
        <v>20000</v>
      </c>
      <c r="E53" s="87">
        <v>0</v>
      </c>
      <c r="F53" s="154">
        <v>0</v>
      </c>
      <c r="G53" s="130"/>
      <c r="H53" s="154">
        <v>20000</v>
      </c>
      <c r="I53" s="130"/>
      <c r="J53" s="130"/>
    </row>
    <row r="54" spans="1:10" x14ac:dyDescent="0.25">
      <c r="A54" s="110" t="s">
        <v>102</v>
      </c>
      <c r="B54" s="151" t="s">
        <v>17</v>
      </c>
      <c r="C54" s="130"/>
      <c r="D54" s="111">
        <v>20000</v>
      </c>
      <c r="E54" s="111">
        <v>0</v>
      </c>
      <c r="F54" s="152">
        <v>0</v>
      </c>
      <c r="G54" s="130"/>
      <c r="H54" s="152">
        <v>20000</v>
      </c>
      <c r="I54" s="130"/>
      <c r="J54" s="130"/>
    </row>
    <row r="55" spans="1:10" x14ac:dyDescent="0.25">
      <c r="A55" s="112" t="s">
        <v>115</v>
      </c>
      <c r="B55" s="149" t="s">
        <v>116</v>
      </c>
      <c r="C55" s="130"/>
      <c r="D55" s="113">
        <v>20000</v>
      </c>
      <c r="E55" s="113">
        <v>0</v>
      </c>
      <c r="F55" s="150">
        <v>0</v>
      </c>
      <c r="G55" s="130"/>
      <c r="H55" s="150">
        <v>20000</v>
      </c>
      <c r="I55" s="130"/>
      <c r="J55" s="130"/>
    </row>
    <row r="56" spans="1:10" x14ac:dyDescent="0.25">
      <c r="A56" s="88" t="s">
        <v>126</v>
      </c>
      <c r="B56" s="147" t="s">
        <v>127</v>
      </c>
      <c r="C56" s="130"/>
      <c r="D56" s="89">
        <v>20000</v>
      </c>
      <c r="E56" s="89">
        <v>0</v>
      </c>
      <c r="F56" s="148">
        <v>0</v>
      </c>
      <c r="G56" s="130"/>
      <c r="H56" s="148">
        <v>20000</v>
      </c>
      <c r="I56" s="130"/>
      <c r="J56" s="130"/>
    </row>
    <row r="57" spans="1:10" x14ac:dyDescent="0.25">
      <c r="A57" s="110" t="s">
        <v>233</v>
      </c>
      <c r="B57" s="151" t="s">
        <v>234</v>
      </c>
      <c r="C57" s="130"/>
      <c r="D57" s="111">
        <v>3000</v>
      </c>
      <c r="E57" s="111">
        <v>0</v>
      </c>
      <c r="F57" s="152">
        <v>0</v>
      </c>
      <c r="G57" s="130"/>
      <c r="H57" s="152">
        <v>3000</v>
      </c>
      <c r="I57" s="130"/>
      <c r="J57" s="130"/>
    </row>
    <row r="58" spans="1:10" x14ac:dyDescent="0.25">
      <c r="A58" s="86" t="s">
        <v>235</v>
      </c>
      <c r="B58" s="153" t="s">
        <v>236</v>
      </c>
      <c r="C58" s="130"/>
      <c r="D58" s="87">
        <v>3000</v>
      </c>
      <c r="E58" s="87">
        <v>0</v>
      </c>
      <c r="F58" s="154">
        <v>0</v>
      </c>
      <c r="G58" s="130"/>
      <c r="H58" s="154">
        <v>3000</v>
      </c>
      <c r="I58" s="130"/>
      <c r="J58" s="130"/>
    </row>
    <row r="59" spans="1:10" x14ac:dyDescent="0.25">
      <c r="A59" s="110" t="s">
        <v>102</v>
      </c>
      <c r="B59" s="151" t="s">
        <v>17</v>
      </c>
      <c r="C59" s="130"/>
      <c r="D59" s="111">
        <v>3000</v>
      </c>
      <c r="E59" s="111">
        <v>0</v>
      </c>
      <c r="F59" s="152">
        <v>0</v>
      </c>
      <c r="G59" s="130"/>
      <c r="H59" s="152">
        <v>3000</v>
      </c>
      <c r="I59" s="130"/>
      <c r="J59" s="130"/>
    </row>
    <row r="60" spans="1:10" x14ac:dyDescent="0.25">
      <c r="A60" s="112" t="s">
        <v>115</v>
      </c>
      <c r="B60" s="149" t="s">
        <v>116</v>
      </c>
      <c r="C60" s="130"/>
      <c r="D60" s="113">
        <v>3000</v>
      </c>
      <c r="E60" s="113">
        <v>0</v>
      </c>
      <c r="F60" s="150">
        <v>0</v>
      </c>
      <c r="G60" s="130"/>
      <c r="H60" s="150">
        <v>3000</v>
      </c>
      <c r="I60" s="130"/>
      <c r="J60" s="130"/>
    </row>
    <row r="61" spans="1:10" x14ac:dyDescent="0.25">
      <c r="A61" s="88" t="s">
        <v>126</v>
      </c>
      <c r="B61" s="147" t="s">
        <v>127</v>
      </c>
      <c r="C61" s="130"/>
      <c r="D61" s="89">
        <v>3000</v>
      </c>
      <c r="E61" s="89">
        <v>0</v>
      </c>
      <c r="F61" s="148">
        <v>0</v>
      </c>
      <c r="G61" s="130"/>
      <c r="H61" s="148">
        <v>3000</v>
      </c>
      <c r="I61" s="130"/>
      <c r="J61" s="130"/>
    </row>
    <row r="62" spans="1:10" ht="22.5" x14ac:dyDescent="0.25">
      <c r="A62" s="80" t="s">
        <v>237</v>
      </c>
      <c r="B62" s="155" t="s">
        <v>238</v>
      </c>
      <c r="C62" s="130"/>
      <c r="D62" s="81">
        <v>40000</v>
      </c>
      <c r="E62" s="81">
        <v>0</v>
      </c>
      <c r="F62" s="156">
        <v>0</v>
      </c>
      <c r="G62" s="130"/>
      <c r="H62" s="156">
        <v>40000</v>
      </c>
      <c r="I62" s="130"/>
      <c r="J62" s="130"/>
    </row>
    <row r="63" spans="1:10" ht="22.5" x14ac:dyDescent="0.25">
      <c r="A63" s="84" t="s">
        <v>218</v>
      </c>
      <c r="B63" s="157" t="s">
        <v>219</v>
      </c>
      <c r="C63" s="130"/>
      <c r="D63" s="85">
        <v>40000</v>
      </c>
      <c r="E63" s="85">
        <v>0</v>
      </c>
      <c r="F63" s="158">
        <v>0</v>
      </c>
      <c r="G63" s="130"/>
      <c r="H63" s="158">
        <v>40000</v>
      </c>
      <c r="I63" s="130"/>
      <c r="J63" s="130"/>
    </row>
    <row r="64" spans="1:10" x14ac:dyDescent="0.25">
      <c r="A64" s="110" t="s">
        <v>233</v>
      </c>
      <c r="B64" s="151" t="s">
        <v>234</v>
      </c>
      <c r="C64" s="130"/>
      <c r="D64" s="111">
        <v>40000</v>
      </c>
      <c r="E64" s="111">
        <v>0</v>
      </c>
      <c r="F64" s="152">
        <v>0</v>
      </c>
      <c r="G64" s="130"/>
      <c r="H64" s="152">
        <v>40000</v>
      </c>
      <c r="I64" s="130"/>
      <c r="J64" s="130"/>
    </row>
    <row r="65" spans="1:10" x14ac:dyDescent="0.25">
      <c r="A65" s="86" t="s">
        <v>235</v>
      </c>
      <c r="B65" s="153" t="s">
        <v>236</v>
      </c>
      <c r="C65" s="130"/>
      <c r="D65" s="87">
        <v>40000</v>
      </c>
      <c r="E65" s="87">
        <v>0</v>
      </c>
      <c r="F65" s="154">
        <v>0</v>
      </c>
      <c r="G65" s="130"/>
      <c r="H65" s="154">
        <v>40000</v>
      </c>
      <c r="I65" s="130"/>
      <c r="J65" s="130"/>
    </row>
    <row r="66" spans="1:10" x14ac:dyDescent="0.25">
      <c r="A66" s="110" t="s">
        <v>102</v>
      </c>
      <c r="B66" s="151" t="s">
        <v>17</v>
      </c>
      <c r="C66" s="130"/>
      <c r="D66" s="111">
        <v>7500</v>
      </c>
      <c r="E66" s="111">
        <v>4725</v>
      </c>
      <c r="F66" s="152">
        <v>63</v>
      </c>
      <c r="G66" s="130"/>
      <c r="H66" s="152">
        <v>12225</v>
      </c>
      <c r="I66" s="130"/>
      <c r="J66" s="130"/>
    </row>
    <row r="67" spans="1:10" x14ac:dyDescent="0.25">
      <c r="A67" s="112" t="s">
        <v>115</v>
      </c>
      <c r="B67" s="149" t="s">
        <v>116</v>
      </c>
      <c r="C67" s="130"/>
      <c r="D67" s="113">
        <v>7500</v>
      </c>
      <c r="E67" s="113">
        <v>4725</v>
      </c>
      <c r="F67" s="150">
        <v>63</v>
      </c>
      <c r="G67" s="130"/>
      <c r="H67" s="150">
        <v>12225</v>
      </c>
      <c r="I67" s="130"/>
      <c r="J67" s="130"/>
    </row>
    <row r="68" spans="1:10" x14ac:dyDescent="0.25">
      <c r="A68" s="88" t="s">
        <v>122</v>
      </c>
      <c r="B68" s="147" t="s">
        <v>123</v>
      </c>
      <c r="C68" s="130"/>
      <c r="D68" s="89">
        <v>7500</v>
      </c>
      <c r="E68" s="89">
        <v>4725</v>
      </c>
      <c r="F68" s="148">
        <v>63</v>
      </c>
      <c r="G68" s="130"/>
      <c r="H68" s="148">
        <v>12225</v>
      </c>
      <c r="I68" s="130"/>
      <c r="J68" s="130"/>
    </row>
    <row r="69" spans="1:10" x14ac:dyDescent="0.25">
      <c r="A69" s="110" t="s">
        <v>167</v>
      </c>
      <c r="B69" s="151" t="s">
        <v>18</v>
      </c>
      <c r="C69" s="130"/>
      <c r="D69" s="111">
        <v>32500</v>
      </c>
      <c r="E69" s="111">
        <v>-4725</v>
      </c>
      <c r="F69" s="152">
        <v>-14.54</v>
      </c>
      <c r="G69" s="130"/>
      <c r="H69" s="152">
        <v>27775</v>
      </c>
      <c r="I69" s="130"/>
      <c r="J69" s="130"/>
    </row>
    <row r="70" spans="1:10" x14ac:dyDescent="0.25">
      <c r="A70" s="112" t="s">
        <v>168</v>
      </c>
      <c r="B70" s="149" t="s">
        <v>169</v>
      </c>
      <c r="C70" s="130"/>
      <c r="D70" s="113">
        <v>32500</v>
      </c>
      <c r="E70" s="113">
        <v>-4725</v>
      </c>
      <c r="F70" s="150">
        <v>-14.54</v>
      </c>
      <c r="G70" s="130"/>
      <c r="H70" s="150">
        <v>27775</v>
      </c>
      <c r="I70" s="130"/>
      <c r="J70" s="130"/>
    </row>
    <row r="71" spans="1:10" x14ac:dyDescent="0.25">
      <c r="A71" s="88" t="s">
        <v>172</v>
      </c>
      <c r="B71" s="147" t="s">
        <v>173</v>
      </c>
      <c r="C71" s="130"/>
      <c r="D71" s="89">
        <v>32500</v>
      </c>
      <c r="E71" s="89">
        <v>-4725</v>
      </c>
      <c r="F71" s="148">
        <v>-14.54</v>
      </c>
      <c r="G71" s="130"/>
      <c r="H71" s="148">
        <v>27775</v>
      </c>
      <c r="I71" s="130"/>
      <c r="J71" s="130"/>
    </row>
    <row r="72" spans="1:10" ht="22.5" x14ac:dyDescent="0.25">
      <c r="A72" s="80" t="s">
        <v>239</v>
      </c>
      <c r="B72" s="155" t="s">
        <v>240</v>
      </c>
      <c r="C72" s="130"/>
      <c r="D72" s="81">
        <v>10000</v>
      </c>
      <c r="E72" s="81">
        <v>0</v>
      </c>
      <c r="F72" s="156">
        <v>0</v>
      </c>
      <c r="G72" s="130"/>
      <c r="H72" s="156">
        <v>10000</v>
      </c>
      <c r="I72" s="130"/>
      <c r="J72" s="130"/>
    </row>
    <row r="73" spans="1:10" ht="22.5" x14ac:dyDescent="0.25">
      <c r="A73" s="84" t="s">
        <v>241</v>
      </c>
      <c r="B73" s="157" t="s">
        <v>242</v>
      </c>
      <c r="C73" s="130"/>
      <c r="D73" s="85">
        <v>10000</v>
      </c>
      <c r="E73" s="85">
        <v>0</v>
      </c>
      <c r="F73" s="158">
        <v>0</v>
      </c>
      <c r="G73" s="130"/>
      <c r="H73" s="158">
        <v>10000</v>
      </c>
      <c r="I73" s="130"/>
      <c r="J73" s="130"/>
    </row>
    <row r="74" spans="1:10" x14ac:dyDescent="0.25">
      <c r="A74" s="110" t="s">
        <v>215</v>
      </c>
      <c r="B74" s="151" t="s">
        <v>216</v>
      </c>
      <c r="C74" s="130"/>
      <c r="D74" s="111">
        <v>5000</v>
      </c>
      <c r="E74" s="111">
        <v>0</v>
      </c>
      <c r="F74" s="152">
        <v>0</v>
      </c>
      <c r="G74" s="130"/>
      <c r="H74" s="152">
        <v>5000</v>
      </c>
      <c r="I74" s="130"/>
      <c r="J74" s="130"/>
    </row>
    <row r="75" spans="1:10" x14ac:dyDescent="0.25">
      <c r="A75" s="86" t="s">
        <v>217</v>
      </c>
      <c r="B75" s="153" t="s">
        <v>216</v>
      </c>
      <c r="C75" s="130"/>
      <c r="D75" s="87">
        <v>5000</v>
      </c>
      <c r="E75" s="87">
        <v>0</v>
      </c>
      <c r="F75" s="154">
        <v>0</v>
      </c>
      <c r="G75" s="130"/>
      <c r="H75" s="154">
        <v>5000</v>
      </c>
      <c r="I75" s="130"/>
      <c r="J75" s="130"/>
    </row>
    <row r="76" spans="1:10" x14ac:dyDescent="0.25">
      <c r="A76" s="110" t="s">
        <v>102</v>
      </c>
      <c r="B76" s="151" t="s">
        <v>17</v>
      </c>
      <c r="C76" s="130"/>
      <c r="D76" s="111">
        <v>5000</v>
      </c>
      <c r="E76" s="111">
        <v>0</v>
      </c>
      <c r="F76" s="152">
        <v>0</v>
      </c>
      <c r="G76" s="130"/>
      <c r="H76" s="152">
        <v>5000</v>
      </c>
      <c r="I76" s="130"/>
      <c r="J76" s="130"/>
    </row>
    <row r="77" spans="1:10" x14ac:dyDescent="0.25">
      <c r="A77" s="112" t="s">
        <v>103</v>
      </c>
      <c r="B77" s="149" t="s">
        <v>104</v>
      </c>
      <c r="C77" s="130"/>
      <c r="D77" s="113">
        <v>5000</v>
      </c>
      <c r="E77" s="113">
        <v>0</v>
      </c>
      <c r="F77" s="150">
        <v>0</v>
      </c>
      <c r="G77" s="130"/>
      <c r="H77" s="150">
        <v>5000</v>
      </c>
      <c r="I77" s="130"/>
      <c r="J77" s="130"/>
    </row>
    <row r="78" spans="1:10" x14ac:dyDescent="0.25">
      <c r="A78" s="88" t="s">
        <v>106</v>
      </c>
      <c r="B78" s="147" t="s">
        <v>107</v>
      </c>
      <c r="C78" s="130"/>
      <c r="D78" s="89">
        <v>3500</v>
      </c>
      <c r="E78" s="89">
        <v>0</v>
      </c>
      <c r="F78" s="148">
        <v>0</v>
      </c>
      <c r="G78" s="130"/>
      <c r="H78" s="148">
        <v>3500</v>
      </c>
      <c r="I78" s="130"/>
      <c r="J78" s="130"/>
    </row>
    <row r="79" spans="1:10" x14ac:dyDescent="0.25">
      <c r="A79" s="88" t="s">
        <v>109</v>
      </c>
      <c r="B79" s="147" t="s">
        <v>110</v>
      </c>
      <c r="C79" s="130"/>
      <c r="D79" s="89">
        <v>1500</v>
      </c>
      <c r="E79" s="89">
        <v>-1500</v>
      </c>
      <c r="F79" s="148">
        <v>-100</v>
      </c>
      <c r="G79" s="130"/>
      <c r="H79" s="148">
        <v>0</v>
      </c>
      <c r="I79" s="130"/>
      <c r="J79" s="130"/>
    </row>
    <row r="80" spans="1:10" x14ac:dyDescent="0.25">
      <c r="A80" s="88" t="s">
        <v>112</v>
      </c>
      <c r="B80" s="147" t="s">
        <v>113</v>
      </c>
      <c r="C80" s="130"/>
      <c r="D80" s="89">
        <v>0</v>
      </c>
      <c r="E80" s="89">
        <v>1500</v>
      </c>
      <c r="F80" s="148">
        <v>100</v>
      </c>
      <c r="G80" s="130"/>
      <c r="H80" s="148">
        <v>1500</v>
      </c>
      <c r="I80" s="130"/>
      <c r="J80" s="130"/>
    </row>
    <row r="81" spans="1:10" x14ac:dyDescent="0.25">
      <c r="A81" s="110" t="s">
        <v>233</v>
      </c>
      <c r="B81" s="151" t="s">
        <v>234</v>
      </c>
      <c r="C81" s="130"/>
      <c r="D81" s="111">
        <v>5000</v>
      </c>
      <c r="E81" s="111">
        <v>0</v>
      </c>
      <c r="F81" s="152">
        <v>0</v>
      </c>
      <c r="G81" s="130"/>
      <c r="H81" s="152">
        <v>5000</v>
      </c>
      <c r="I81" s="130"/>
      <c r="J81" s="130"/>
    </row>
    <row r="82" spans="1:10" x14ac:dyDescent="0.25">
      <c r="A82" s="86" t="s">
        <v>235</v>
      </c>
      <c r="B82" s="153" t="s">
        <v>236</v>
      </c>
      <c r="C82" s="130"/>
      <c r="D82" s="87">
        <v>5000</v>
      </c>
      <c r="E82" s="87">
        <v>0</v>
      </c>
      <c r="F82" s="154">
        <v>0</v>
      </c>
      <c r="G82" s="130"/>
      <c r="H82" s="154">
        <v>5000</v>
      </c>
      <c r="I82" s="130"/>
      <c r="J82" s="130"/>
    </row>
    <row r="83" spans="1:10" x14ac:dyDescent="0.25">
      <c r="A83" s="110" t="s">
        <v>102</v>
      </c>
      <c r="B83" s="151" t="s">
        <v>17</v>
      </c>
      <c r="C83" s="130"/>
      <c r="D83" s="111">
        <v>5000</v>
      </c>
      <c r="E83" s="111">
        <v>0</v>
      </c>
      <c r="F83" s="152">
        <v>0</v>
      </c>
      <c r="G83" s="130"/>
      <c r="H83" s="152">
        <v>5000</v>
      </c>
      <c r="I83" s="130"/>
      <c r="J83" s="130"/>
    </row>
    <row r="84" spans="1:10" x14ac:dyDescent="0.25">
      <c r="A84" s="112" t="s">
        <v>103</v>
      </c>
      <c r="B84" s="149" t="s">
        <v>104</v>
      </c>
      <c r="C84" s="130"/>
      <c r="D84" s="113">
        <v>5000</v>
      </c>
      <c r="E84" s="113">
        <v>0</v>
      </c>
      <c r="F84" s="150">
        <v>0</v>
      </c>
      <c r="G84" s="130"/>
      <c r="H84" s="150">
        <v>5000</v>
      </c>
      <c r="I84" s="130"/>
      <c r="J84" s="130"/>
    </row>
    <row r="85" spans="1:10" x14ac:dyDescent="0.25">
      <c r="A85" s="88" t="s">
        <v>106</v>
      </c>
      <c r="B85" s="147" t="s">
        <v>107</v>
      </c>
      <c r="C85" s="130"/>
      <c r="D85" s="89">
        <v>5000</v>
      </c>
      <c r="E85" s="89">
        <v>0</v>
      </c>
      <c r="F85" s="148">
        <v>0</v>
      </c>
      <c r="G85" s="130"/>
      <c r="H85" s="148">
        <v>5000</v>
      </c>
      <c r="I85" s="130"/>
      <c r="J85" s="130"/>
    </row>
    <row r="86" spans="1:10" x14ac:dyDescent="0.25">
      <c r="A86" s="76" t="s">
        <v>243</v>
      </c>
      <c r="B86" s="163" t="s">
        <v>244</v>
      </c>
      <c r="C86" s="130"/>
      <c r="D86" s="77">
        <v>2000</v>
      </c>
      <c r="E86" s="77">
        <v>0</v>
      </c>
      <c r="F86" s="164">
        <v>0</v>
      </c>
      <c r="G86" s="130"/>
      <c r="H86" s="164">
        <v>2000</v>
      </c>
      <c r="I86" s="130"/>
      <c r="J86" s="130"/>
    </row>
    <row r="87" spans="1:10" x14ac:dyDescent="0.25">
      <c r="A87" s="82" t="s">
        <v>220</v>
      </c>
      <c r="B87" s="167" t="s">
        <v>0</v>
      </c>
      <c r="C87" s="130"/>
      <c r="D87" s="83">
        <v>2000</v>
      </c>
      <c r="E87" s="83">
        <v>0</v>
      </c>
      <c r="F87" s="168">
        <v>0</v>
      </c>
      <c r="G87" s="130"/>
      <c r="H87" s="168">
        <v>2000</v>
      </c>
      <c r="I87" s="130"/>
      <c r="J87" s="130"/>
    </row>
    <row r="88" spans="1:10" x14ac:dyDescent="0.25">
      <c r="A88" s="78" t="s">
        <v>211</v>
      </c>
      <c r="B88" s="161" t="s">
        <v>212</v>
      </c>
      <c r="C88" s="130"/>
      <c r="D88" s="79">
        <v>2000</v>
      </c>
      <c r="E88" s="79">
        <v>0</v>
      </c>
      <c r="F88" s="162">
        <v>0</v>
      </c>
      <c r="G88" s="130"/>
      <c r="H88" s="162">
        <v>2000</v>
      </c>
      <c r="I88" s="130"/>
      <c r="J88" s="130"/>
    </row>
    <row r="89" spans="1:10" x14ac:dyDescent="0.25">
      <c r="A89" s="80" t="s">
        <v>245</v>
      </c>
      <c r="B89" s="155" t="s">
        <v>246</v>
      </c>
      <c r="C89" s="130"/>
      <c r="D89" s="81">
        <v>2000</v>
      </c>
      <c r="E89" s="81">
        <v>0</v>
      </c>
      <c r="F89" s="156">
        <v>0</v>
      </c>
      <c r="G89" s="130"/>
      <c r="H89" s="156">
        <v>2000</v>
      </c>
      <c r="I89" s="130"/>
      <c r="J89" s="130"/>
    </row>
    <row r="90" spans="1:10" ht="22.5" x14ac:dyDescent="0.25">
      <c r="A90" s="84" t="s">
        <v>218</v>
      </c>
      <c r="B90" s="157" t="s">
        <v>219</v>
      </c>
      <c r="C90" s="130"/>
      <c r="D90" s="85">
        <v>2000</v>
      </c>
      <c r="E90" s="85">
        <v>0</v>
      </c>
      <c r="F90" s="158">
        <v>0</v>
      </c>
      <c r="G90" s="130"/>
      <c r="H90" s="158">
        <v>2000</v>
      </c>
      <c r="I90" s="130"/>
      <c r="J90" s="130"/>
    </row>
    <row r="91" spans="1:10" x14ac:dyDescent="0.25">
      <c r="A91" s="110" t="s">
        <v>215</v>
      </c>
      <c r="B91" s="151" t="s">
        <v>216</v>
      </c>
      <c r="C91" s="130"/>
      <c r="D91" s="111">
        <v>2000</v>
      </c>
      <c r="E91" s="111">
        <v>0</v>
      </c>
      <c r="F91" s="152">
        <v>0</v>
      </c>
      <c r="G91" s="130"/>
      <c r="H91" s="152">
        <v>2000</v>
      </c>
      <c r="I91" s="130"/>
      <c r="J91" s="130"/>
    </row>
    <row r="92" spans="1:10" x14ac:dyDescent="0.25">
      <c r="A92" s="86" t="s">
        <v>217</v>
      </c>
      <c r="B92" s="153" t="s">
        <v>216</v>
      </c>
      <c r="C92" s="130"/>
      <c r="D92" s="87">
        <v>2000</v>
      </c>
      <c r="E92" s="87">
        <v>0</v>
      </c>
      <c r="F92" s="154">
        <v>0</v>
      </c>
      <c r="G92" s="130"/>
      <c r="H92" s="154">
        <v>2000</v>
      </c>
      <c r="I92" s="130"/>
      <c r="J92" s="130"/>
    </row>
    <row r="93" spans="1:10" x14ac:dyDescent="0.25">
      <c r="A93" s="110" t="s">
        <v>102</v>
      </c>
      <c r="B93" s="151" t="s">
        <v>17</v>
      </c>
      <c r="C93" s="130"/>
      <c r="D93" s="111">
        <v>2000</v>
      </c>
      <c r="E93" s="111">
        <v>0</v>
      </c>
      <c r="F93" s="152">
        <v>0</v>
      </c>
      <c r="G93" s="130"/>
      <c r="H93" s="152">
        <v>2000</v>
      </c>
      <c r="I93" s="130"/>
      <c r="J93" s="130"/>
    </row>
    <row r="94" spans="1:10" x14ac:dyDescent="0.25">
      <c r="A94" s="112" t="s">
        <v>115</v>
      </c>
      <c r="B94" s="149" t="s">
        <v>116</v>
      </c>
      <c r="C94" s="130"/>
      <c r="D94" s="113">
        <v>2000</v>
      </c>
      <c r="E94" s="113">
        <v>0</v>
      </c>
      <c r="F94" s="150">
        <v>0</v>
      </c>
      <c r="G94" s="130"/>
      <c r="H94" s="150">
        <v>2000</v>
      </c>
      <c r="I94" s="130"/>
      <c r="J94" s="130"/>
    </row>
    <row r="95" spans="1:10" x14ac:dyDescent="0.25">
      <c r="A95" s="88" t="s">
        <v>126</v>
      </c>
      <c r="B95" s="147" t="s">
        <v>127</v>
      </c>
      <c r="C95" s="130"/>
      <c r="D95" s="89">
        <v>2000</v>
      </c>
      <c r="E95" s="89">
        <v>0</v>
      </c>
      <c r="F95" s="148">
        <v>0</v>
      </c>
      <c r="G95" s="130"/>
      <c r="H95" s="148">
        <v>2000</v>
      </c>
      <c r="I95" s="130"/>
      <c r="J95" s="130"/>
    </row>
    <row r="96" spans="1:10" x14ac:dyDescent="0.25">
      <c r="A96" s="74" t="s">
        <v>247</v>
      </c>
      <c r="B96" s="169" t="s">
        <v>248</v>
      </c>
      <c r="C96" s="130"/>
      <c r="D96" s="75">
        <v>46317837.490000002</v>
      </c>
      <c r="E96" s="75">
        <v>-175503.01</v>
      </c>
      <c r="F96" s="170">
        <v>-0.38</v>
      </c>
      <c r="G96" s="130"/>
      <c r="H96" s="170">
        <v>46142334.479999997</v>
      </c>
      <c r="I96" s="130"/>
      <c r="J96" s="130"/>
    </row>
    <row r="97" spans="1:10" x14ac:dyDescent="0.25">
      <c r="A97" s="76" t="s">
        <v>249</v>
      </c>
      <c r="B97" s="163" t="s">
        <v>250</v>
      </c>
      <c r="C97" s="130"/>
      <c r="D97" s="77">
        <v>1565850</v>
      </c>
      <c r="E97" s="77">
        <v>100700</v>
      </c>
      <c r="F97" s="164">
        <v>6.43</v>
      </c>
      <c r="G97" s="130"/>
      <c r="H97" s="164">
        <v>1666550</v>
      </c>
      <c r="I97" s="130"/>
      <c r="J97" s="130"/>
    </row>
    <row r="98" spans="1:10" x14ac:dyDescent="0.25">
      <c r="A98" s="82" t="s">
        <v>220</v>
      </c>
      <c r="B98" s="167" t="s">
        <v>0</v>
      </c>
      <c r="C98" s="130"/>
      <c r="D98" s="83">
        <v>1565850</v>
      </c>
      <c r="E98" s="83">
        <v>100700</v>
      </c>
      <c r="F98" s="168">
        <v>6.43</v>
      </c>
      <c r="G98" s="130"/>
      <c r="H98" s="168">
        <v>1666550</v>
      </c>
      <c r="I98" s="130"/>
      <c r="J98" s="130"/>
    </row>
    <row r="99" spans="1:10" x14ac:dyDescent="0.25">
      <c r="A99" s="78" t="s">
        <v>211</v>
      </c>
      <c r="B99" s="161" t="s">
        <v>212</v>
      </c>
      <c r="C99" s="130"/>
      <c r="D99" s="79">
        <v>1350850</v>
      </c>
      <c r="E99" s="79">
        <v>100700</v>
      </c>
      <c r="F99" s="162">
        <v>7.45</v>
      </c>
      <c r="G99" s="130"/>
      <c r="H99" s="162">
        <v>1451550</v>
      </c>
      <c r="I99" s="130"/>
      <c r="J99" s="130"/>
    </row>
    <row r="100" spans="1:10" x14ac:dyDescent="0.25">
      <c r="A100" s="80" t="s">
        <v>251</v>
      </c>
      <c r="B100" s="155" t="s">
        <v>252</v>
      </c>
      <c r="C100" s="130"/>
      <c r="D100" s="81">
        <v>956950</v>
      </c>
      <c r="E100" s="81">
        <v>120700</v>
      </c>
      <c r="F100" s="156">
        <v>12.61</v>
      </c>
      <c r="G100" s="130"/>
      <c r="H100" s="156">
        <v>1077650</v>
      </c>
      <c r="I100" s="130"/>
      <c r="J100" s="130"/>
    </row>
    <row r="101" spans="1:10" ht="22.5" x14ac:dyDescent="0.25">
      <c r="A101" s="84" t="s">
        <v>218</v>
      </c>
      <c r="B101" s="157" t="s">
        <v>219</v>
      </c>
      <c r="C101" s="130"/>
      <c r="D101" s="85">
        <v>956950</v>
      </c>
      <c r="E101" s="85">
        <v>120700</v>
      </c>
      <c r="F101" s="158">
        <v>12.61</v>
      </c>
      <c r="G101" s="130"/>
      <c r="H101" s="158">
        <v>1077650</v>
      </c>
      <c r="I101" s="130"/>
      <c r="J101" s="130"/>
    </row>
    <row r="102" spans="1:10" ht="15" customHeight="1" x14ac:dyDescent="0.25">
      <c r="A102" s="110" t="s">
        <v>215</v>
      </c>
      <c r="B102" s="151" t="s">
        <v>216</v>
      </c>
      <c r="C102" s="130"/>
      <c r="D102" s="111">
        <v>956950</v>
      </c>
      <c r="E102" s="111">
        <v>120700</v>
      </c>
      <c r="F102" s="152">
        <v>12.61</v>
      </c>
      <c r="G102" s="130"/>
      <c r="H102" s="152">
        <v>1077650</v>
      </c>
      <c r="I102" s="130"/>
      <c r="J102" s="130"/>
    </row>
    <row r="103" spans="1:10" x14ac:dyDescent="0.25">
      <c r="A103" s="86" t="s">
        <v>217</v>
      </c>
      <c r="B103" s="153" t="s">
        <v>216</v>
      </c>
      <c r="C103" s="130"/>
      <c r="D103" s="87">
        <v>956950</v>
      </c>
      <c r="E103" s="87">
        <v>120700</v>
      </c>
      <c r="F103" s="154">
        <v>12.61</v>
      </c>
      <c r="G103" s="130"/>
      <c r="H103" s="154">
        <v>1077650</v>
      </c>
      <c r="I103" s="130"/>
      <c r="J103" s="130"/>
    </row>
    <row r="104" spans="1:10" x14ac:dyDescent="0.25">
      <c r="A104" s="110" t="s">
        <v>102</v>
      </c>
      <c r="B104" s="151" t="s">
        <v>17</v>
      </c>
      <c r="C104" s="130"/>
      <c r="D104" s="111">
        <v>956950</v>
      </c>
      <c r="E104" s="111">
        <v>120700</v>
      </c>
      <c r="F104" s="152">
        <v>12.61</v>
      </c>
      <c r="G104" s="130"/>
      <c r="H104" s="152">
        <v>1077650</v>
      </c>
      <c r="I104" s="130"/>
      <c r="J104" s="130"/>
    </row>
    <row r="105" spans="1:10" x14ac:dyDescent="0.25">
      <c r="A105" s="112" t="s">
        <v>103</v>
      </c>
      <c r="B105" s="149" t="s">
        <v>104</v>
      </c>
      <c r="C105" s="130"/>
      <c r="D105" s="113">
        <v>551750</v>
      </c>
      <c r="E105" s="113">
        <v>-1100</v>
      </c>
      <c r="F105" s="150">
        <v>-0.2</v>
      </c>
      <c r="G105" s="130"/>
      <c r="H105" s="150">
        <v>550650</v>
      </c>
      <c r="I105" s="130"/>
      <c r="J105" s="130"/>
    </row>
    <row r="106" spans="1:10" x14ac:dyDescent="0.25">
      <c r="A106" s="88" t="s">
        <v>106</v>
      </c>
      <c r="B106" s="147" t="s">
        <v>107</v>
      </c>
      <c r="C106" s="130"/>
      <c r="D106" s="89">
        <v>472650</v>
      </c>
      <c r="E106" s="89">
        <v>0</v>
      </c>
      <c r="F106" s="148">
        <v>0</v>
      </c>
      <c r="G106" s="130"/>
      <c r="H106" s="148">
        <v>472650</v>
      </c>
      <c r="I106" s="130"/>
      <c r="J106" s="130"/>
    </row>
    <row r="107" spans="1:10" x14ac:dyDescent="0.25">
      <c r="A107" s="88" t="s">
        <v>112</v>
      </c>
      <c r="B107" s="147" t="s">
        <v>113</v>
      </c>
      <c r="C107" s="130"/>
      <c r="D107" s="89">
        <v>79100</v>
      </c>
      <c r="E107" s="89">
        <v>-1100</v>
      </c>
      <c r="F107" s="148">
        <v>-1.39</v>
      </c>
      <c r="G107" s="130"/>
      <c r="H107" s="148">
        <v>78000</v>
      </c>
      <c r="I107" s="130"/>
      <c r="J107" s="130"/>
    </row>
    <row r="108" spans="1:10" ht="15" customHeight="1" x14ac:dyDescent="0.25">
      <c r="A108" s="112" t="s">
        <v>115</v>
      </c>
      <c r="B108" s="149" t="s">
        <v>116</v>
      </c>
      <c r="C108" s="130"/>
      <c r="D108" s="113">
        <v>345200</v>
      </c>
      <c r="E108" s="113">
        <v>121800</v>
      </c>
      <c r="F108" s="150">
        <v>35.28</v>
      </c>
      <c r="G108" s="130"/>
      <c r="H108" s="150">
        <v>467000</v>
      </c>
      <c r="I108" s="130"/>
      <c r="J108" s="130"/>
    </row>
    <row r="109" spans="1:10" x14ac:dyDescent="0.25">
      <c r="A109" s="88" t="s">
        <v>117</v>
      </c>
      <c r="B109" s="147" t="s">
        <v>118</v>
      </c>
      <c r="C109" s="130"/>
      <c r="D109" s="89">
        <v>45000</v>
      </c>
      <c r="E109" s="89">
        <v>-9000</v>
      </c>
      <c r="F109" s="148">
        <v>-20</v>
      </c>
      <c r="G109" s="130"/>
      <c r="H109" s="148">
        <v>36000</v>
      </c>
      <c r="I109" s="130"/>
      <c r="J109" s="130"/>
    </row>
    <row r="110" spans="1:10" x14ac:dyDescent="0.25">
      <c r="A110" s="88" t="s">
        <v>122</v>
      </c>
      <c r="B110" s="147" t="s">
        <v>123</v>
      </c>
      <c r="C110" s="130"/>
      <c r="D110" s="89">
        <v>111200</v>
      </c>
      <c r="E110" s="89">
        <v>147800</v>
      </c>
      <c r="F110" s="148">
        <v>132.91</v>
      </c>
      <c r="G110" s="130"/>
      <c r="H110" s="148">
        <v>259000</v>
      </c>
      <c r="I110" s="130"/>
      <c r="J110" s="130"/>
    </row>
    <row r="111" spans="1:10" x14ac:dyDescent="0.25">
      <c r="A111" s="88" t="s">
        <v>124</v>
      </c>
      <c r="B111" s="147" t="s">
        <v>125</v>
      </c>
      <c r="C111" s="130"/>
      <c r="D111" s="89">
        <v>5000</v>
      </c>
      <c r="E111" s="89">
        <v>0</v>
      </c>
      <c r="F111" s="148">
        <v>0</v>
      </c>
      <c r="G111" s="130"/>
      <c r="H111" s="148">
        <v>5000</v>
      </c>
      <c r="I111" s="130"/>
      <c r="J111" s="130"/>
    </row>
    <row r="112" spans="1:10" x14ac:dyDescent="0.25">
      <c r="A112" s="88" t="s">
        <v>126</v>
      </c>
      <c r="B112" s="147" t="s">
        <v>127</v>
      </c>
      <c r="C112" s="130"/>
      <c r="D112" s="89">
        <v>184000</v>
      </c>
      <c r="E112" s="89">
        <v>-17000</v>
      </c>
      <c r="F112" s="148">
        <v>-9.24</v>
      </c>
      <c r="G112" s="130"/>
      <c r="H112" s="148">
        <v>167000</v>
      </c>
      <c r="I112" s="130"/>
      <c r="J112" s="130"/>
    </row>
    <row r="113" spans="1:10" x14ac:dyDescent="0.25">
      <c r="A113" s="112" t="s">
        <v>129</v>
      </c>
      <c r="B113" s="149" t="s">
        <v>130</v>
      </c>
      <c r="C113" s="130"/>
      <c r="D113" s="113">
        <v>60000</v>
      </c>
      <c r="E113" s="113">
        <v>0</v>
      </c>
      <c r="F113" s="150">
        <v>0</v>
      </c>
      <c r="G113" s="130"/>
      <c r="H113" s="150">
        <v>60000</v>
      </c>
      <c r="I113" s="130"/>
      <c r="J113" s="130"/>
    </row>
    <row r="114" spans="1:10" x14ac:dyDescent="0.25">
      <c r="A114" s="88" t="s">
        <v>135</v>
      </c>
      <c r="B114" s="147" t="s">
        <v>136</v>
      </c>
      <c r="C114" s="130"/>
      <c r="D114" s="89">
        <v>60000</v>
      </c>
      <c r="E114" s="89">
        <v>0</v>
      </c>
      <c r="F114" s="148">
        <v>0</v>
      </c>
      <c r="G114" s="130"/>
      <c r="H114" s="148">
        <v>60000</v>
      </c>
      <c r="I114" s="130"/>
      <c r="J114" s="130"/>
    </row>
    <row r="115" spans="1:10" x14ac:dyDescent="0.25">
      <c r="A115" s="80" t="s">
        <v>253</v>
      </c>
      <c r="B115" s="155" t="s">
        <v>254</v>
      </c>
      <c r="C115" s="130"/>
      <c r="D115" s="81">
        <v>7500</v>
      </c>
      <c r="E115" s="81">
        <v>0</v>
      </c>
      <c r="F115" s="156">
        <v>0</v>
      </c>
      <c r="G115" s="130"/>
      <c r="H115" s="156">
        <v>7500</v>
      </c>
      <c r="I115" s="130"/>
      <c r="J115" s="130"/>
    </row>
    <row r="116" spans="1:10" ht="22.5" x14ac:dyDescent="0.25">
      <c r="A116" s="84" t="s">
        <v>218</v>
      </c>
      <c r="B116" s="157" t="s">
        <v>219</v>
      </c>
      <c r="C116" s="130"/>
      <c r="D116" s="85">
        <v>7500</v>
      </c>
      <c r="E116" s="85">
        <v>0</v>
      </c>
      <c r="F116" s="158">
        <v>0</v>
      </c>
      <c r="G116" s="130"/>
      <c r="H116" s="158">
        <v>7500</v>
      </c>
      <c r="I116" s="130"/>
      <c r="J116" s="130"/>
    </row>
    <row r="117" spans="1:10" x14ac:dyDescent="0.25">
      <c r="A117" s="110" t="s">
        <v>215</v>
      </c>
      <c r="B117" s="151" t="s">
        <v>216</v>
      </c>
      <c r="C117" s="130"/>
      <c r="D117" s="111">
        <v>7500</v>
      </c>
      <c r="E117" s="111">
        <v>0</v>
      </c>
      <c r="F117" s="152">
        <v>0</v>
      </c>
      <c r="G117" s="130"/>
      <c r="H117" s="152">
        <v>7500</v>
      </c>
      <c r="I117" s="130"/>
      <c r="J117" s="130"/>
    </row>
    <row r="118" spans="1:10" x14ac:dyDescent="0.25">
      <c r="A118" s="86" t="s">
        <v>217</v>
      </c>
      <c r="B118" s="153" t="s">
        <v>216</v>
      </c>
      <c r="C118" s="130"/>
      <c r="D118" s="87">
        <v>7500</v>
      </c>
      <c r="E118" s="87">
        <v>0</v>
      </c>
      <c r="F118" s="154">
        <v>0</v>
      </c>
      <c r="G118" s="130"/>
      <c r="H118" s="154">
        <v>7500</v>
      </c>
      <c r="I118" s="130"/>
      <c r="J118" s="130"/>
    </row>
    <row r="119" spans="1:10" x14ac:dyDescent="0.25">
      <c r="A119" s="110" t="s">
        <v>102</v>
      </c>
      <c r="B119" s="151" t="s">
        <v>17</v>
      </c>
      <c r="C119" s="130"/>
      <c r="D119" s="111">
        <v>7500</v>
      </c>
      <c r="E119" s="111">
        <v>0</v>
      </c>
      <c r="F119" s="152">
        <v>0</v>
      </c>
      <c r="G119" s="130"/>
      <c r="H119" s="152">
        <v>7500</v>
      </c>
      <c r="I119" s="130"/>
      <c r="J119" s="130"/>
    </row>
    <row r="120" spans="1:10" x14ac:dyDescent="0.25">
      <c r="A120" s="112" t="s">
        <v>156</v>
      </c>
      <c r="B120" s="149" t="s">
        <v>157</v>
      </c>
      <c r="C120" s="130"/>
      <c r="D120" s="113">
        <v>7500</v>
      </c>
      <c r="E120" s="113">
        <v>0</v>
      </c>
      <c r="F120" s="150">
        <v>0</v>
      </c>
      <c r="G120" s="130"/>
      <c r="H120" s="150">
        <v>7500</v>
      </c>
      <c r="I120" s="130"/>
      <c r="J120" s="130"/>
    </row>
    <row r="121" spans="1:10" x14ac:dyDescent="0.25">
      <c r="A121" s="88" t="s">
        <v>159</v>
      </c>
      <c r="B121" s="147" t="s">
        <v>160</v>
      </c>
      <c r="C121" s="130"/>
      <c r="D121" s="89">
        <v>7500</v>
      </c>
      <c r="E121" s="89">
        <v>0</v>
      </c>
      <c r="F121" s="148">
        <v>0</v>
      </c>
      <c r="G121" s="130"/>
      <c r="H121" s="148">
        <v>7500</v>
      </c>
      <c r="I121" s="130"/>
      <c r="J121" s="130"/>
    </row>
    <row r="122" spans="1:10" ht="15" customHeight="1" x14ac:dyDescent="0.25">
      <c r="A122" s="80" t="s">
        <v>255</v>
      </c>
      <c r="B122" s="155" t="s">
        <v>256</v>
      </c>
      <c r="C122" s="130"/>
      <c r="D122" s="81">
        <v>55000</v>
      </c>
      <c r="E122" s="81">
        <v>-20000</v>
      </c>
      <c r="F122" s="156">
        <v>-36.36</v>
      </c>
      <c r="G122" s="130"/>
      <c r="H122" s="156">
        <v>35000</v>
      </c>
      <c r="I122" s="130"/>
      <c r="J122" s="130"/>
    </row>
    <row r="123" spans="1:10" ht="22.5" x14ac:dyDescent="0.25">
      <c r="A123" s="84" t="s">
        <v>218</v>
      </c>
      <c r="B123" s="157" t="s">
        <v>219</v>
      </c>
      <c r="C123" s="130"/>
      <c r="D123" s="85">
        <v>55000</v>
      </c>
      <c r="E123" s="85">
        <v>-20000</v>
      </c>
      <c r="F123" s="158">
        <v>-36.36</v>
      </c>
      <c r="G123" s="130"/>
      <c r="H123" s="158">
        <v>35000</v>
      </c>
      <c r="I123" s="130"/>
      <c r="J123" s="130"/>
    </row>
    <row r="124" spans="1:10" x14ac:dyDescent="0.25">
      <c r="A124" s="110" t="s">
        <v>215</v>
      </c>
      <c r="B124" s="151" t="s">
        <v>216</v>
      </c>
      <c r="C124" s="130"/>
      <c r="D124" s="111">
        <v>55000</v>
      </c>
      <c r="E124" s="111">
        <v>-20000</v>
      </c>
      <c r="F124" s="152">
        <v>-36.36</v>
      </c>
      <c r="G124" s="130"/>
      <c r="H124" s="152">
        <v>35000</v>
      </c>
      <c r="I124" s="130"/>
      <c r="J124" s="130"/>
    </row>
    <row r="125" spans="1:10" x14ac:dyDescent="0.25">
      <c r="A125" s="86" t="s">
        <v>217</v>
      </c>
      <c r="B125" s="153" t="s">
        <v>216</v>
      </c>
      <c r="C125" s="130"/>
      <c r="D125" s="87">
        <v>55000</v>
      </c>
      <c r="E125" s="87">
        <v>-20000</v>
      </c>
      <c r="F125" s="154">
        <v>-36.36</v>
      </c>
      <c r="G125" s="130"/>
      <c r="H125" s="154">
        <v>35000</v>
      </c>
      <c r="I125" s="130"/>
      <c r="J125" s="130"/>
    </row>
    <row r="126" spans="1:10" x14ac:dyDescent="0.25">
      <c r="A126" s="110" t="s">
        <v>102</v>
      </c>
      <c r="B126" s="151" t="s">
        <v>17</v>
      </c>
      <c r="C126" s="130"/>
      <c r="D126" s="111">
        <v>55000</v>
      </c>
      <c r="E126" s="111">
        <v>-20000</v>
      </c>
      <c r="F126" s="152">
        <v>-36.36</v>
      </c>
      <c r="G126" s="130"/>
      <c r="H126" s="152">
        <v>35000</v>
      </c>
      <c r="I126" s="130"/>
      <c r="J126" s="130"/>
    </row>
    <row r="127" spans="1:10" x14ac:dyDescent="0.25">
      <c r="A127" s="112" t="s">
        <v>115</v>
      </c>
      <c r="B127" s="149" t="s">
        <v>116</v>
      </c>
      <c r="C127" s="130"/>
      <c r="D127" s="113">
        <v>45000</v>
      </c>
      <c r="E127" s="113">
        <v>-20000</v>
      </c>
      <c r="F127" s="150">
        <v>-44.44</v>
      </c>
      <c r="G127" s="130"/>
      <c r="H127" s="150">
        <v>25000</v>
      </c>
      <c r="I127" s="130"/>
      <c r="J127" s="130"/>
    </row>
    <row r="128" spans="1:10" x14ac:dyDescent="0.25">
      <c r="A128" s="88" t="s">
        <v>126</v>
      </c>
      <c r="B128" s="147" t="s">
        <v>127</v>
      </c>
      <c r="C128" s="130"/>
      <c r="D128" s="89">
        <v>45000</v>
      </c>
      <c r="E128" s="89">
        <v>-20000</v>
      </c>
      <c r="F128" s="148">
        <v>-44.44</v>
      </c>
      <c r="G128" s="130"/>
      <c r="H128" s="148">
        <v>25000</v>
      </c>
      <c r="I128" s="130"/>
      <c r="J128" s="130"/>
    </row>
    <row r="129" spans="1:10" x14ac:dyDescent="0.25">
      <c r="A129" s="112" t="s">
        <v>156</v>
      </c>
      <c r="B129" s="149" t="s">
        <v>157</v>
      </c>
      <c r="C129" s="130"/>
      <c r="D129" s="113">
        <v>10000</v>
      </c>
      <c r="E129" s="113">
        <v>0</v>
      </c>
      <c r="F129" s="150">
        <v>0</v>
      </c>
      <c r="G129" s="130"/>
      <c r="H129" s="150">
        <v>10000</v>
      </c>
      <c r="I129" s="130"/>
      <c r="J129" s="130"/>
    </row>
    <row r="130" spans="1:10" x14ac:dyDescent="0.25">
      <c r="A130" s="88" t="s">
        <v>159</v>
      </c>
      <c r="B130" s="147" t="s">
        <v>160</v>
      </c>
      <c r="C130" s="130"/>
      <c r="D130" s="89">
        <v>10000</v>
      </c>
      <c r="E130" s="89">
        <v>0</v>
      </c>
      <c r="F130" s="148">
        <v>0</v>
      </c>
      <c r="G130" s="130"/>
      <c r="H130" s="148">
        <v>10000</v>
      </c>
      <c r="I130" s="130"/>
      <c r="J130" s="130"/>
    </row>
    <row r="131" spans="1:10" x14ac:dyDescent="0.25">
      <c r="A131" s="80" t="s">
        <v>257</v>
      </c>
      <c r="B131" s="155" t="s">
        <v>258</v>
      </c>
      <c r="C131" s="130"/>
      <c r="D131" s="81">
        <v>331400</v>
      </c>
      <c r="E131" s="81">
        <v>0</v>
      </c>
      <c r="F131" s="156">
        <v>0</v>
      </c>
      <c r="G131" s="130"/>
      <c r="H131" s="156">
        <v>331400</v>
      </c>
      <c r="I131" s="130"/>
      <c r="J131" s="130"/>
    </row>
    <row r="132" spans="1:10" ht="22.5" x14ac:dyDescent="0.25">
      <c r="A132" s="84" t="s">
        <v>218</v>
      </c>
      <c r="B132" s="157" t="s">
        <v>219</v>
      </c>
      <c r="C132" s="130"/>
      <c r="D132" s="85">
        <v>331400</v>
      </c>
      <c r="E132" s="85">
        <v>0</v>
      </c>
      <c r="F132" s="158">
        <v>0</v>
      </c>
      <c r="G132" s="130"/>
      <c r="H132" s="158">
        <v>331400</v>
      </c>
      <c r="I132" s="130"/>
      <c r="J132" s="130"/>
    </row>
    <row r="133" spans="1:10" x14ac:dyDescent="0.25">
      <c r="A133" s="110" t="s">
        <v>259</v>
      </c>
      <c r="B133" s="151" t="s">
        <v>260</v>
      </c>
      <c r="C133" s="130"/>
      <c r="D133" s="111">
        <v>331400</v>
      </c>
      <c r="E133" s="111">
        <v>0</v>
      </c>
      <c r="F133" s="152">
        <v>0</v>
      </c>
      <c r="G133" s="130"/>
      <c r="H133" s="152">
        <v>331400</v>
      </c>
      <c r="I133" s="130"/>
      <c r="J133" s="130"/>
    </row>
    <row r="134" spans="1:10" x14ac:dyDescent="0.25">
      <c r="A134" s="86" t="s">
        <v>261</v>
      </c>
      <c r="B134" s="153" t="s">
        <v>260</v>
      </c>
      <c r="C134" s="130"/>
      <c r="D134" s="87">
        <v>331400</v>
      </c>
      <c r="E134" s="87">
        <v>0</v>
      </c>
      <c r="F134" s="154">
        <v>0</v>
      </c>
      <c r="G134" s="130"/>
      <c r="H134" s="154">
        <v>331400</v>
      </c>
      <c r="I134" s="130"/>
      <c r="J134" s="130"/>
    </row>
    <row r="135" spans="1:10" x14ac:dyDescent="0.25">
      <c r="A135" s="110" t="s">
        <v>102</v>
      </c>
      <c r="B135" s="151" t="s">
        <v>17</v>
      </c>
      <c r="C135" s="130"/>
      <c r="D135" s="111">
        <v>331400</v>
      </c>
      <c r="E135" s="111">
        <v>0</v>
      </c>
      <c r="F135" s="152">
        <v>0</v>
      </c>
      <c r="G135" s="130"/>
      <c r="H135" s="152">
        <v>331400</v>
      </c>
      <c r="I135" s="130"/>
      <c r="J135" s="130"/>
    </row>
    <row r="136" spans="1:10" x14ac:dyDescent="0.25">
      <c r="A136" s="112" t="s">
        <v>115</v>
      </c>
      <c r="B136" s="149" t="s">
        <v>116</v>
      </c>
      <c r="C136" s="130"/>
      <c r="D136" s="113">
        <v>331400</v>
      </c>
      <c r="E136" s="113">
        <v>0</v>
      </c>
      <c r="F136" s="150">
        <v>0</v>
      </c>
      <c r="G136" s="130"/>
      <c r="H136" s="150">
        <v>331400</v>
      </c>
      <c r="I136" s="130"/>
      <c r="J136" s="130"/>
    </row>
    <row r="137" spans="1:10" x14ac:dyDescent="0.25">
      <c r="A137" s="88" t="s">
        <v>126</v>
      </c>
      <c r="B137" s="147" t="s">
        <v>127</v>
      </c>
      <c r="C137" s="130"/>
      <c r="D137" s="89">
        <v>331400</v>
      </c>
      <c r="E137" s="89">
        <v>0</v>
      </c>
      <c r="F137" s="148">
        <v>0</v>
      </c>
      <c r="G137" s="130"/>
      <c r="H137" s="148">
        <v>331400</v>
      </c>
      <c r="I137" s="130"/>
      <c r="J137" s="130"/>
    </row>
    <row r="138" spans="1:10" x14ac:dyDescent="0.25">
      <c r="A138" s="78" t="s">
        <v>211</v>
      </c>
      <c r="B138" s="161" t="s">
        <v>262</v>
      </c>
      <c r="C138" s="130"/>
      <c r="D138" s="79">
        <v>215000</v>
      </c>
      <c r="E138" s="79">
        <v>0</v>
      </c>
      <c r="F138" s="162">
        <v>0</v>
      </c>
      <c r="G138" s="130"/>
      <c r="H138" s="162">
        <v>215000</v>
      </c>
      <c r="I138" s="130"/>
      <c r="J138" s="130"/>
    </row>
    <row r="139" spans="1:10" x14ac:dyDescent="0.25">
      <c r="A139" s="80" t="s">
        <v>263</v>
      </c>
      <c r="B139" s="155" t="s">
        <v>264</v>
      </c>
      <c r="C139" s="130"/>
      <c r="D139" s="81">
        <v>215000</v>
      </c>
      <c r="E139" s="81">
        <v>0</v>
      </c>
      <c r="F139" s="156">
        <v>0</v>
      </c>
      <c r="G139" s="130"/>
      <c r="H139" s="156">
        <v>215000</v>
      </c>
      <c r="I139" s="130"/>
      <c r="J139" s="130"/>
    </row>
    <row r="140" spans="1:10" ht="22.5" x14ac:dyDescent="0.25">
      <c r="A140" s="84" t="s">
        <v>218</v>
      </c>
      <c r="B140" s="157" t="s">
        <v>219</v>
      </c>
      <c r="C140" s="130"/>
      <c r="D140" s="85">
        <v>215000</v>
      </c>
      <c r="E140" s="85">
        <v>0</v>
      </c>
      <c r="F140" s="158">
        <v>0</v>
      </c>
      <c r="G140" s="130"/>
      <c r="H140" s="158">
        <v>215000</v>
      </c>
      <c r="I140" s="130"/>
      <c r="J140" s="130"/>
    </row>
    <row r="141" spans="1:10" x14ac:dyDescent="0.25">
      <c r="A141" s="110" t="s">
        <v>215</v>
      </c>
      <c r="B141" s="151" t="s">
        <v>216</v>
      </c>
      <c r="C141" s="130"/>
      <c r="D141" s="111">
        <v>215000</v>
      </c>
      <c r="E141" s="111">
        <v>0</v>
      </c>
      <c r="F141" s="152">
        <v>0</v>
      </c>
      <c r="G141" s="130"/>
      <c r="H141" s="152">
        <v>215000</v>
      </c>
      <c r="I141" s="130"/>
      <c r="J141" s="130"/>
    </row>
    <row r="142" spans="1:10" x14ac:dyDescent="0.25">
      <c r="A142" s="86" t="s">
        <v>217</v>
      </c>
      <c r="B142" s="153" t="s">
        <v>216</v>
      </c>
      <c r="C142" s="130"/>
      <c r="D142" s="87">
        <v>215000</v>
      </c>
      <c r="E142" s="87">
        <v>0</v>
      </c>
      <c r="F142" s="154">
        <v>0</v>
      </c>
      <c r="G142" s="130"/>
      <c r="H142" s="154">
        <v>215000</v>
      </c>
      <c r="I142" s="130"/>
      <c r="J142" s="130"/>
    </row>
    <row r="143" spans="1:10" x14ac:dyDescent="0.25">
      <c r="A143" s="110" t="s">
        <v>102</v>
      </c>
      <c r="B143" s="151" t="s">
        <v>17</v>
      </c>
      <c r="C143" s="130"/>
      <c r="D143" s="111">
        <v>215000</v>
      </c>
      <c r="E143" s="111">
        <v>0</v>
      </c>
      <c r="F143" s="152">
        <v>0</v>
      </c>
      <c r="G143" s="130"/>
      <c r="H143" s="152">
        <v>215000</v>
      </c>
      <c r="I143" s="130"/>
      <c r="J143" s="130"/>
    </row>
    <row r="144" spans="1:10" x14ac:dyDescent="0.25">
      <c r="A144" s="112" t="s">
        <v>115</v>
      </c>
      <c r="B144" s="149" t="s">
        <v>116</v>
      </c>
      <c r="C144" s="130"/>
      <c r="D144" s="113">
        <v>180000</v>
      </c>
      <c r="E144" s="113">
        <v>0</v>
      </c>
      <c r="F144" s="150">
        <v>0</v>
      </c>
      <c r="G144" s="130"/>
      <c r="H144" s="150">
        <v>180000</v>
      </c>
      <c r="I144" s="130"/>
      <c r="J144" s="130"/>
    </row>
    <row r="145" spans="1:10" x14ac:dyDescent="0.25">
      <c r="A145" s="88" t="s">
        <v>122</v>
      </c>
      <c r="B145" s="147" t="s">
        <v>123</v>
      </c>
      <c r="C145" s="130"/>
      <c r="D145" s="89">
        <v>180000</v>
      </c>
      <c r="E145" s="89">
        <v>0</v>
      </c>
      <c r="F145" s="148">
        <v>0</v>
      </c>
      <c r="G145" s="130"/>
      <c r="H145" s="148">
        <v>180000</v>
      </c>
      <c r="I145" s="130"/>
      <c r="J145" s="130"/>
    </row>
    <row r="146" spans="1:10" x14ac:dyDescent="0.25">
      <c r="A146" s="112" t="s">
        <v>156</v>
      </c>
      <c r="B146" s="149" t="s">
        <v>157</v>
      </c>
      <c r="C146" s="130"/>
      <c r="D146" s="113">
        <v>35000</v>
      </c>
      <c r="E146" s="113">
        <v>0</v>
      </c>
      <c r="F146" s="150">
        <v>0</v>
      </c>
      <c r="G146" s="130"/>
      <c r="H146" s="150">
        <v>35000</v>
      </c>
      <c r="I146" s="130"/>
      <c r="J146" s="130"/>
    </row>
    <row r="147" spans="1:10" x14ac:dyDescent="0.25">
      <c r="A147" s="88" t="s">
        <v>159</v>
      </c>
      <c r="B147" s="147" t="s">
        <v>160</v>
      </c>
      <c r="C147" s="130"/>
      <c r="D147" s="89">
        <v>35000</v>
      </c>
      <c r="E147" s="89">
        <v>0</v>
      </c>
      <c r="F147" s="148">
        <v>0</v>
      </c>
      <c r="G147" s="130"/>
      <c r="H147" s="148">
        <v>35000</v>
      </c>
      <c r="I147" s="130"/>
      <c r="J147" s="130"/>
    </row>
    <row r="148" spans="1:10" x14ac:dyDescent="0.25">
      <c r="A148" s="76" t="s">
        <v>265</v>
      </c>
      <c r="B148" s="163" t="s">
        <v>266</v>
      </c>
      <c r="C148" s="130"/>
      <c r="D148" s="77">
        <v>42982756.469999999</v>
      </c>
      <c r="E148" s="77">
        <v>-57203.01</v>
      </c>
      <c r="F148" s="164">
        <v>-0.13</v>
      </c>
      <c r="G148" s="130"/>
      <c r="H148" s="164">
        <v>42925553.460000001</v>
      </c>
      <c r="I148" s="130"/>
      <c r="J148" s="130"/>
    </row>
    <row r="149" spans="1:10" x14ac:dyDescent="0.25">
      <c r="A149" s="82" t="s">
        <v>220</v>
      </c>
      <c r="B149" s="167" t="s">
        <v>0</v>
      </c>
      <c r="C149" s="130"/>
      <c r="D149" s="83">
        <v>42982756.469999999</v>
      </c>
      <c r="E149" s="83">
        <v>-57203.01</v>
      </c>
      <c r="F149" s="168">
        <v>-0.13</v>
      </c>
      <c r="G149" s="130"/>
      <c r="H149" s="168">
        <v>42925553.460000001</v>
      </c>
      <c r="I149" s="130"/>
      <c r="J149" s="130"/>
    </row>
    <row r="150" spans="1:10" x14ac:dyDescent="0.25">
      <c r="A150" s="78" t="s">
        <v>211</v>
      </c>
      <c r="B150" s="161" t="s">
        <v>212</v>
      </c>
      <c r="C150" s="130"/>
      <c r="D150" s="79">
        <v>2335768.34</v>
      </c>
      <c r="E150" s="79">
        <v>-108050</v>
      </c>
      <c r="F150" s="162">
        <v>-4.63</v>
      </c>
      <c r="G150" s="130"/>
      <c r="H150" s="162">
        <v>2227718.34</v>
      </c>
      <c r="I150" s="130"/>
      <c r="J150" s="130"/>
    </row>
    <row r="151" spans="1:10" x14ac:dyDescent="0.25">
      <c r="A151" s="80" t="s">
        <v>267</v>
      </c>
      <c r="B151" s="155" t="s">
        <v>268</v>
      </c>
      <c r="C151" s="130"/>
      <c r="D151" s="81">
        <v>1831168.34</v>
      </c>
      <c r="E151" s="81">
        <v>-18050</v>
      </c>
      <c r="F151" s="156">
        <v>-0.99</v>
      </c>
      <c r="G151" s="130"/>
      <c r="H151" s="156">
        <v>1813118.34</v>
      </c>
      <c r="I151" s="130"/>
      <c r="J151" s="130"/>
    </row>
    <row r="152" spans="1:10" x14ac:dyDescent="0.25">
      <c r="A152" s="110" t="s">
        <v>215</v>
      </c>
      <c r="B152" s="151" t="s">
        <v>216</v>
      </c>
      <c r="C152" s="130"/>
      <c r="D152" s="111">
        <v>40000</v>
      </c>
      <c r="E152" s="111">
        <v>0</v>
      </c>
      <c r="F152" s="152">
        <v>0</v>
      </c>
      <c r="G152" s="130"/>
      <c r="H152" s="152">
        <v>40000</v>
      </c>
      <c r="I152" s="130"/>
      <c r="J152" s="130"/>
    </row>
    <row r="153" spans="1:10" x14ac:dyDescent="0.25">
      <c r="A153" s="86" t="s">
        <v>217</v>
      </c>
      <c r="B153" s="153" t="s">
        <v>216</v>
      </c>
      <c r="C153" s="130"/>
      <c r="D153" s="87">
        <v>40000</v>
      </c>
      <c r="E153" s="87">
        <v>0</v>
      </c>
      <c r="F153" s="154">
        <v>0</v>
      </c>
      <c r="G153" s="130"/>
      <c r="H153" s="154">
        <v>40000</v>
      </c>
      <c r="I153" s="130"/>
      <c r="J153" s="130"/>
    </row>
    <row r="154" spans="1:10" x14ac:dyDescent="0.25">
      <c r="A154" s="110" t="s">
        <v>102</v>
      </c>
      <c r="B154" s="151" t="s">
        <v>17</v>
      </c>
      <c r="C154" s="130"/>
      <c r="D154" s="111">
        <v>40000</v>
      </c>
      <c r="E154" s="111">
        <v>0</v>
      </c>
      <c r="F154" s="152">
        <v>0</v>
      </c>
      <c r="G154" s="130"/>
      <c r="H154" s="152">
        <v>40000</v>
      </c>
      <c r="I154" s="130"/>
      <c r="J154" s="130"/>
    </row>
    <row r="155" spans="1:10" x14ac:dyDescent="0.25">
      <c r="A155" s="112" t="s">
        <v>103</v>
      </c>
      <c r="B155" s="149" t="s">
        <v>104</v>
      </c>
      <c r="C155" s="130"/>
      <c r="D155" s="113">
        <v>40000</v>
      </c>
      <c r="E155" s="113">
        <v>0</v>
      </c>
      <c r="F155" s="150">
        <v>0</v>
      </c>
      <c r="G155" s="130"/>
      <c r="H155" s="150">
        <v>40000</v>
      </c>
      <c r="I155" s="130"/>
      <c r="J155" s="130"/>
    </row>
    <row r="156" spans="1:10" x14ac:dyDescent="0.25">
      <c r="A156" s="88" t="s">
        <v>109</v>
      </c>
      <c r="B156" s="147" t="s">
        <v>110</v>
      </c>
      <c r="C156" s="130"/>
      <c r="D156" s="89">
        <v>40000</v>
      </c>
      <c r="E156" s="89">
        <v>0</v>
      </c>
      <c r="F156" s="148">
        <v>0</v>
      </c>
      <c r="G156" s="130"/>
      <c r="H156" s="148">
        <v>40000</v>
      </c>
      <c r="I156" s="130"/>
      <c r="J156" s="130"/>
    </row>
    <row r="157" spans="1:10" x14ac:dyDescent="0.25">
      <c r="A157" s="110" t="s">
        <v>259</v>
      </c>
      <c r="B157" s="151" t="s">
        <v>260</v>
      </c>
      <c r="C157" s="130"/>
      <c r="D157" s="111">
        <v>114000</v>
      </c>
      <c r="E157" s="111">
        <v>0</v>
      </c>
      <c r="F157" s="152">
        <v>0</v>
      </c>
      <c r="G157" s="130"/>
      <c r="H157" s="152">
        <v>114000</v>
      </c>
      <c r="I157" s="130"/>
      <c r="J157" s="130"/>
    </row>
    <row r="158" spans="1:10" x14ac:dyDescent="0.25">
      <c r="A158" s="86" t="s">
        <v>261</v>
      </c>
      <c r="B158" s="153" t="s">
        <v>260</v>
      </c>
      <c r="C158" s="130"/>
      <c r="D158" s="87">
        <v>114000</v>
      </c>
      <c r="E158" s="87">
        <v>0</v>
      </c>
      <c r="F158" s="154">
        <v>0</v>
      </c>
      <c r="G158" s="130"/>
      <c r="H158" s="154">
        <v>114000</v>
      </c>
      <c r="I158" s="130"/>
      <c r="J158" s="130"/>
    </row>
    <row r="159" spans="1:10" x14ac:dyDescent="0.25">
      <c r="A159" s="110" t="s">
        <v>102</v>
      </c>
      <c r="B159" s="151" t="s">
        <v>17</v>
      </c>
      <c r="C159" s="130"/>
      <c r="D159" s="111">
        <v>114000</v>
      </c>
      <c r="E159" s="111">
        <v>0</v>
      </c>
      <c r="F159" s="152">
        <v>0</v>
      </c>
      <c r="G159" s="130"/>
      <c r="H159" s="152">
        <v>114000</v>
      </c>
      <c r="I159" s="130"/>
      <c r="J159" s="130"/>
    </row>
    <row r="160" spans="1:10" x14ac:dyDescent="0.25">
      <c r="A160" s="112" t="s">
        <v>103</v>
      </c>
      <c r="B160" s="149" t="s">
        <v>104</v>
      </c>
      <c r="C160" s="130"/>
      <c r="D160" s="113">
        <v>114000</v>
      </c>
      <c r="E160" s="113">
        <v>0</v>
      </c>
      <c r="F160" s="150">
        <v>0</v>
      </c>
      <c r="G160" s="130"/>
      <c r="H160" s="150">
        <v>114000</v>
      </c>
      <c r="I160" s="130"/>
      <c r="J160" s="130"/>
    </row>
    <row r="161" spans="1:10" x14ac:dyDescent="0.25">
      <c r="A161" s="88" t="s">
        <v>112</v>
      </c>
      <c r="B161" s="147" t="s">
        <v>113</v>
      </c>
      <c r="C161" s="130"/>
      <c r="D161" s="89">
        <v>114000</v>
      </c>
      <c r="E161" s="89">
        <v>0</v>
      </c>
      <c r="F161" s="148">
        <v>0</v>
      </c>
      <c r="G161" s="130"/>
      <c r="H161" s="148">
        <v>114000</v>
      </c>
      <c r="I161" s="130"/>
      <c r="J161" s="130"/>
    </row>
    <row r="162" spans="1:10" ht="22.5" x14ac:dyDescent="0.25">
      <c r="A162" s="84" t="s">
        <v>218</v>
      </c>
      <c r="B162" s="157" t="s">
        <v>219</v>
      </c>
      <c r="C162" s="130"/>
      <c r="D162" s="85">
        <v>1589168.34</v>
      </c>
      <c r="E162" s="85">
        <v>-18050</v>
      </c>
      <c r="F162" s="158">
        <v>-1.1399999999999999</v>
      </c>
      <c r="G162" s="130"/>
      <c r="H162" s="158">
        <v>1571118.34</v>
      </c>
      <c r="I162" s="130"/>
      <c r="J162" s="130"/>
    </row>
    <row r="163" spans="1:10" x14ac:dyDescent="0.25">
      <c r="A163" s="110" t="s">
        <v>215</v>
      </c>
      <c r="B163" s="151" t="s">
        <v>216</v>
      </c>
      <c r="C163" s="130"/>
      <c r="D163" s="111">
        <v>612000</v>
      </c>
      <c r="E163" s="111">
        <v>-24250</v>
      </c>
      <c r="F163" s="152">
        <v>-3.96</v>
      </c>
      <c r="G163" s="130"/>
      <c r="H163" s="152">
        <v>587750</v>
      </c>
      <c r="I163" s="130"/>
      <c r="J163" s="130"/>
    </row>
    <row r="164" spans="1:10" ht="15" customHeight="1" x14ac:dyDescent="0.25">
      <c r="A164" s="86" t="s">
        <v>217</v>
      </c>
      <c r="B164" s="153" t="s">
        <v>216</v>
      </c>
      <c r="C164" s="130"/>
      <c r="D164" s="87">
        <v>612000</v>
      </c>
      <c r="E164" s="87">
        <v>-24250</v>
      </c>
      <c r="F164" s="154">
        <v>-3.96</v>
      </c>
      <c r="G164" s="130"/>
      <c r="H164" s="154">
        <v>587750</v>
      </c>
      <c r="I164" s="130"/>
      <c r="J164" s="130"/>
    </row>
    <row r="165" spans="1:10" x14ac:dyDescent="0.25">
      <c r="A165" s="110" t="s">
        <v>102</v>
      </c>
      <c r="B165" s="151" t="s">
        <v>17</v>
      </c>
      <c r="C165" s="130"/>
      <c r="D165" s="111">
        <v>602000</v>
      </c>
      <c r="E165" s="111">
        <v>-24250</v>
      </c>
      <c r="F165" s="152">
        <v>-4.03</v>
      </c>
      <c r="G165" s="130"/>
      <c r="H165" s="152">
        <v>577750</v>
      </c>
      <c r="I165" s="130"/>
      <c r="J165" s="130"/>
    </row>
    <row r="166" spans="1:10" x14ac:dyDescent="0.25">
      <c r="A166" s="112" t="s">
        <v>103</v>
      </c>
      <c r="B166" s="149" t="s">
        <v>104</v>
      </c>
      <c r="C166" s="130"/>
      <c r="D166" s="113">
        <v>224000</v>
      </c>
      <c r="E166" s="113">
        <v>0</v>
      </c>
      <c r="F166" s="150">
        <v>0</v>
      </c>
      <c r="G166" s="130"/>
      <c r="H166" s="150">
        <v>224000</v>
      </c>
      <c r="I166" s="130"/>
      <c r="J166" s="130"/>
    </row>
    <row r="167" spans="1:10" ht="15" customHeight="1" x14ac:dyDescent="0.25">
      <c r="A167" s="88" t="s">
        <v>106</v>
      </c>
      <c r="B167" s="147" t="s">
        <v>107</v>
      </c>
      <c r="C167" s="130"/>
      <c r="D167" s="89">
        <v>224000</v>
      </c>
      <c r="E167" s="89">
        <v>0</v>
      </c>
      <c r="F167" s="148">
        <v>0</v>
      </c>
      <c r="G167" s="130"/>
      <c r="H167" s="148">
        <v>224000</v>
      </c>
      <c r="I167" s="130"/>
      <c r="J167" s="130"/>
    </row>
    <row r="168" spans="1:10" x14ac:dyDescent="0.25">
      <c r="A168" s="88" t="s">
        <v>109</v>
      </c>
      <c r="B168" s="147" t="s">
        <v>110</v>
      </c>
      <c r="C168" s="130"/>
      <c r="D168" s="89">
        <v>0</v>
      </c>
      <c r="E168" s="89">
        <v>0</v>
      </c>
      <c r="F168" s="148">
        <v>0</v>
      </c>
      <c r="G168" s="130"/>
      <c r="H168" s="148">
        <v>0</v>
      </c>
      <c r="I168" s="130"/>
      <c r="J168" s="130"/>
    </row>
    <row r="169" spans="1:10" x14ac:dyDescent="0.25">
      <c r="A169" s="112" t="s">
        <v>115</v>
      </c>
      <c r="B169" s="149" t="s">
        <v>116</v>
      </c>
      <c r="C169" s="130"/>
      <c r="D169" s="113">
        <v>308000</v>
      </c>
      <c r="E169" s="113">
        <v>-4250</v>
      </c>
      <c r="F169" s="150">
        <v>-1.38</v>
      </c>
      <c r="G169" s="130"/>
      <c r="H169" s="150">
        <v>303750</v>
      </c>
      <c r="I169" s="130"/>
      <c r="J169" s="130"/>
    </row>
    <row r="170" spans="1:10" ht="15" customHeight="1" x14ac:dyDescent="0.25">
      <c r="A170" s="88" t="s">
        <v>117</v>
      </c>
      <c r="B170" s="147" t="s">
        <v>118</v>
      </c>
      <c r="C170" s="130"/>
      <c r="D170" s="89">
        <v>74000</v>
      </c>
      <c r="E170" s="89">
        <v>-3000</v>
      </c>
      <c r="F170" s="148">
        <v>-4.05</v>
      </c>
      <c r="G170" s="130"/>
      <c r="H170" s="148">
        <v>71000</v>
      </c>
      <c r="I170" s="130"/>
      <c r="J170" s="130"/>
    </row>
    <row r="171" spans="1:10" x14ac:dyDescent="0.25">
      <c r="A171" s="88" t="s">
        <v>120</v>
      </c>
      <c r="B171" s="147" t="s">
        <v>121</v>
      </c>
      <c r="C171" s="130"/>
      <c r="D171" s="89">
        <v>100000</v>
      </c>
      <c r="E171" s="89">
        <v>6000</v>
      </c>
      <c r="F171" s="148">
        <v>6</v>
      </c>
      <c r="G171" s="130"/>
      <c r="H171" s="148">
        <v>106000</v>
      </c>
      <c r="I171" s="130"/>
      <c r="J171" s="130"/>
    </row>
    <row r="172" spans="1:10" x14ac:dyDescent="0.25">
      <c r="A172" s="88" t="s">
        <v>122</v>
      </c>
      <c r="B172" s="147" t="s">
        <v>123</v>
      </c>
      <c r="C172" s="130"/>
      <c r="D172" s="89">
        <v>120000</v>
      </c>
      <c r="E172" s="89">
        <v>-5500</v>
      </c>
      <c r="F172" s="148">
        <v>-4.58</v>
      </c>
      <c r="G172" s="130"/>
      <c r="H172" s="148">
        <v>114500</v>
      </c>
      <c r="I172" s="130"/>
      <c r="J172" s="130"/>
    </row>
    <row r="173" spans="1:10" x14ac:dyDescent="0.25">
      <c r="A173" s="88" t="s">
        <v>126</v>
      </c>
      <c r="B173" s="147" t="s">
        <v>127</v>
      </c>
      <c r="C173" s="130"/>
      <c r="D173" s="89">
        <v>14000</v>
      </c>
      <c r="E173" s="89">
        <v>-1750</v>
      </c>
      <c r="F173" s="148">
        <v>-12.5</v>
      </c>
      <c r="G173" s="130"/>
      <c r="H173" s="148">
        <v>12250</v>
      </c>
      <c r="I173" s="130"/>
      <c r="J173" s="130"/>
    </row>
    <row r="174" spans="1:10" x14ac:dyDescent="0.25">
      <c r="A174" s="112" t="s">
        <v>129</v>
      </c>
      <c r="B174" s="149" t="s">
        <v>130</v>
      </c>
      <c r="C174" s="130"/>
      <c r="D174" s="113">
        <v>70000</v>
      </c>
      <c r="E174" s="113">
        <v>-20000</v>
      </c>
      <c r="F174" s="150">
        <v>-28.57</v>
      </c>
      <c r="G174" s="130"/>
      <c r="H174" s="150">
        <v>50000</v>
      </c>
      <c r="I174" s="130"/>
      <c r="J174" s="130"/>
    </row>
    <row r="175" spans="1:10" x14ac:dyDescent="0.25">
      <c r="A175" s="88" t="s">
        <v>135</v>
      </c>
      <c r="B175" s="147" t="s">
        <v>136</v>
      </c>
      <c r="C175" s="130"/>
      <c r="D175" s="89">
        <v>70000</v>
      </c>
      <c r="E175" s="89">
        <v>-20000</v>
      </c>
      <c r="F175" s="148">
        <v>-28.57</v>
      </c>
      <c r="G175" s="130"/>
      <c r="H175" s="148">
        <v>50000</v>
      </c>
      <c r="I175" s="130"/>
      <c r="J175" s="130"/>
    </row>
    <row r="176" spans="1:10" x14ac:dyDescent="0.25">
      <c r="A176" s="110" t="s">
        <v>167</v>
      </c>
      <c r="B176" s="151" t="s">
        <v>18</v>
      </c>
      <c r="C176" s="130"/>
      <c r="D176" s="111">
        <v>10000</v>
      </c>
      <c r="E176" s="111">
        <v>0</v>
      </c>
      <c r="F176" s="152">
        <v>0</v>
      </c>
      <c r="G176" s="130"/>
      <c r="H176" s="152">
        <v>10000</v>
      </c>
      <c r="I176" s="130"/>
      <c r="J176" s="130"/>
    </row>
    <row r="177" spans="1:10" x14ac:dyDescent="0.25">
      <c r="A177" s="112" t="s">
        <v>168</v>
      </c>
      <c r="B177" s="149" t="s">
        <v>169</v>
      </c>
      <c r="C177" s="130"/>
      <c r="D177" s="113">
        <v>10000</v>
      </c>
      <c r="E177" s="113">
        <v>0</v>
      </c>
      <c r="F177" s="150">
        <v>0</v>
      </c>
      <c r="G177" s="130"/>
      <c r="H177" s="150">
        <v>10000</v>
      </c>
      <c r="I177" s="130"/>
      <c r="J177" s="130"/>
    </row>
    <row r="178" spans="1:10" x14ac:dyDescent="0.25">
      <c r="A178" s="88" t="s">
        <v>172</v>
      </c>
      <c r="B178" s="147" t="s">
        <v>173</v>
      </c>
      <c r="C178" s="130"/>
      <c r="D178" s="89">
        <v>10000</v>
      </c>
      <c r="E178" s="89">
        <v>0</v>
      </c>
      <c r="F178" s="148">
        <v>0</v>
      </c>
      <c r="G178" s="130"/>
      <c r="H178" s="148">
        <v>10000</v>
      </c>
      <c r="I178" s="130"/>
      <c r="J178" s="130"/>
    </row>
    <row r="179" spans="1:10" x14ac:dyDescent="0.25">
      <c r="A179" s="110" t="s">
        <v>259</v>
      </c>
      <c r="B179" s="151" t="s">
        <v>260</v>
      </c>
      <c r="C179" s="130"/>
      <c r="D179" s="111">
        <v>972000</v>
      </c>
      <c r="E179" s="111">
        <v>6200</v>
      </c>
      <c r="F179" s="152">
        <v>0.64</v>
      </c>
      <c r="G179" s="130"/>
      <c r="H179" s="152">
        <v>978200</v>
      </c>
      <c r="I179" s="130"/>
      <c r="J179" s="130"/>
    </row>
    <row r="180" spans="1:10" x14ac:dyDescent="0.25">
      <c r="A180" s="86" t="s">
        <v>261</v>
      </c>
      <c r="B180" s="153" t="s">
        <v>260</v>
      </c>
      <c r="C180" s="130"/>
      <c r="D180" s="87">
        <v>972000</v>
      </c>
      <c r="E180" s="87">
        <v>6200</v>
      </c>
      <c r="F180" s="154">
        <v>0.64</v>
      </c>
      <c r="G180" s="130"/>
      <c r="H180" s="154">
        <v>978200</v>
      </c>
      <c r="I180" s="130"/>
      <c r="J180" s="130"/>
    </row>
    <row r="181" spans="1:10" x14ac:dyDescent="0.25">
      <c r="A181" s="110" t="s">
        <v>102</v>
      </c>
      <c r="B181" s="151" t="s">
        <v>17</v>
      </c>
      <c r="C181" s="130"/>
      <c r="D181" s="111">
        <v>942000</v>
      </c>
      <c r="E181" s="111">
        <v>6200</v>
      </c>
      <c r="F181" s="152">
        <v>0.66</v>
      </c>
      <c r="G181" s="130"/>
      <c r="H181" s="152">
        <v>948200</v>
      </c>
      <c r="I181" s="130"/>
      <c r="J181" s="130"/>
    </row>
    <row r="182" spans="1:10" x14ac:dyDescent="0.25">
      <c r="A182" s="112" t="s">
        <v>103</v>
      </c>
      <c r="B182" s="149" t="s">
        <v>104</v>
      </c>
      <c r="C182" s="130"/>
      <c r="D182" s="113">
        <v>685000</v>
      </c>
      <c r="E182" s="113">
        <v>-8800</v>
      </c>
      <c r="F182" s="150">
        <v>-1.28</v>
      </c>
      <c r="G182" s="130"/>
      <c r="H182" s="150">
        <v>676200</v>
      </c>
      <c r="I182" s="130"/>
      <c r="J182" s="130"/>
    </row>
    <row r="183" spans="1:10" x14ac:dyDescent="0.25">
      <c r="A183" s="88" t="s">
        <v>106</v>
      </c>
      <c r="B183" s="147" t="s">
        <v>107</v>
      </c>
      <c r="C183" s="130"/>
      <c r="D183" s="89">
        <v>650000</v>
      </c>
      <c r="E183" s="89">
        <v>0</v>
      </c>
      <c r="F183" s="148">
        <v>0</v>
      </c>
      <c r="G183" s="130"/>
      <c r="H183" s="148">
        <v>650000</v>
      </c>
      <c r="I183" s="130"/>
      <c r="J183" s="130"/>
    </row>
    <row r="184" spans="1:10" x14ac:dyDescent="0.25">
      <c r="A184" s="88" t="s">
        <v>109</v>
      </c>
      <c r="B184" s="147" t="s">
        <v>110</v>
      </c>
      <c r="C184" s="130"/>
      <c r="D184" s="89">
        <v>25000</v>
      </c>
      <c r="E184" s="89">
        <v>1200</v>
      </c>
      <c r="F184" s="148">
        <v>4.8</v>
      </c>
      <c r="G184" s="130"/>
      <c r="H184" s="148">
        <v>26200</v>
      </c>
      <c r="I184" s="130"/>
      <c r="J184" s="130"/>
    </row>
    <row r="185" spans="1:10" x14ac:dyDescent="0.25">
      <c r="A185" s="88" t="s">
        <v>112</v>
      </c>
      <c r="B185" s="147" t="s">
        <v>113</v>
      </c>
      <c r="C185" s="130"/>
      <c r="D185" s="89">
        <v>10000</v>
      </c>
      <c r="E185" s="89">
        <v>-10000</v>
      </c>
      <c r="F185" s="148">
        <v>-100</v>
      </c>
      <c r="G185" s="130"/>
      <c r="H185" s="148">
        <v>0</v>
      </c>
      <c r="I185" s="130"/>
      <c r="J185" s="130"/>
    </row>
    <row r="186" spans="1:10" x14ac:dyDescent="0.25">
      <c r="A186" s="112" t="s">
        <v>115</v>
      </c>
      <c r="B186" s="149" t="s">
        <v>116</v>
      </c>
      <c r="C186" s="130"/>
      <c r="D186" s="113">
        <v>257000</v>
      </c>
      <c r="E186" s="113">
        <v>15000</v>
      </c>
      <c r="F186" s="150">
        <v>5.84</v>
      </c>
      <c r="G186" s="130"/>
      <c r="H186" s="150">
        <v>272000</v>
      </c>
      <c r="I186" s="130"/>
      <c r="J186" s="130"/>
    </row>
    <row r="187" spans="1:10" x14ac:dyDescent="0.25">
      <c r="A187" s="88" t="s">
        <v>122</v>
      </c>
      <c r="B187" s="147" t="s">
        <v>123</v>
      </c>
      <c r="C187" s="130"/>
      <c r="D187" s="89">
        <v>247000</v>
      </c>
      <c r="E187" s="89">
        <v>5000</v>
      </c>
      <c r="F187" s="148">
        <v>2.02</v>
      </c>
      <c r="G187" s="130"/>
      <c r="H187" s="148">
        <v>252000</v>
      </c>
      <c r="I187" s="130"/>
      <c r="J187" s="130"/>
    </row>
    <row r="188" spans="1:10" x14ac:dyDescent="0.25">
      <c r="A188" s="88" t="s">
        <v>126</v>
      </c>
      <c r="B188" s="147" t="s">
        <v>127</v>
      </c>
      <c r="C188" s="130"/>
      <c r="D188" s="89">
        <v>10000</v>
      </c>
      <c r="E188" s="89">
        <v>10000</v>
      </c>
      <c r="F188" s="148">
        <v>100</v>
      </c>
      <c r="G188" s="130"/>
      <c r="H188" s="148">
        <v>20000</v>
      </c>
      <c r="I188" s="130"/>
      <c r="J188" s="130"/>
    </row>
    <row r="189" spans="1:10" x14ac:dyDescent="0.25">
      <c r="A189" s="110" t="s">
        <v>167</v>
      </c>
      <c r="B189" s="151" t="s">
        <v>18</v>
      </c>
      <c r="C189" s="130"/>
      <c r="D189" s="111">
        <v>30000</v>
      </c>
      <c r="E189" s="111">
        <v>0</v>
      </c>
      <c r="F189" s="152">
        <v>0</v>
      </c>
      <c r="G189" s="130"/>
      <c r="H189" s="152">
        <v>30000</v>
      </c>
      <c r="I189" s="130"/>
      <c r="J189" s="130"/>
    </row>
    <row r="190" spans="1:10" x14ac:dyDescent="0.25">
      <c r="A190" s="112" t="s">
        <v>168</v>
      </c>
      <c r="B190" s="149" t="s">
        <v>169</v>
      </c>
      <c r="C190" s="130"/>
      <c r="D190" s="113">
        <v>30000</v>
      </c>
      <c r="E190" s="113">
        <v>0</v>
      </c>
      <c r="F190" s="150">
        <v>0</v>
      </c>
      <c r="G190" s="130"/>
      <c r="H190" s="150">
        <v>30000</v>
      </c>
      <c r="I190" s="130"/>
      <c r="J190" s="130"/>
    </row>
    <row r="191" spans="1:10" x14ac:dyDescent="0.25">
      <c r="A191" s="88" t="s">
        <v>172</v>
      </c>
      <c r="B191" s="147" t="s">
        <v>173</v>
      </c>
      <c r="C191" s="130"/>
      <c r="D191" s="89">
        <v>20000</v>
      </c>
      <c r="E191" s="89">
        <v>0</v>
      </c>
      <c r="F191" s="148">
        <v>0</v>
      </c>
      <c r="G191" s="130"/>
      <c r="H191" s="148">
        <v>20000</v>
      </c>
      <c r="I191" s="130"/>
      <c r="J191" s="130"/>
    </row>
    <row r="192" spans="1:10" x14ac:dyDescent="0.25">
      <c r="A192" s="88" t="s">
        <v>174</v>
      </c>
      <c r="B192" s="147" t="s">
        <v>175</v>
      </c>
      <c r="C192" s="130"/>
      <c r="D192" s="89">
        <v>10000</v>
      </c>
      <c r="E192" s="89">
        <v>0</v>
      </c>
      <c r="F192" s="148">
        <v>0</v>
      </c>
      <c r="G192" s="130"/>
      <c r="H192" s="148">
        <v>10000</v>
      </c>
      <c r="I192" s="130"/>
      <c r="J192" s="130"/>
    </row>
    <row r="193" spans="1:10" x14ac:dyDescent="0.25">
      <c r="A193" s="110" t="s">
        <v>271</v>
      </c>
      <c r="B193" s="151" t="s">
        <v>272</v>
      </c>
      <c r="C193" s="130"/>
      <c r="D193" s="111">
        <v>5168.34</v>
      </c>
      <c r="E193" s="111">
        <v>0</v>
      </c>
      <c r="F193" s="152">
        <v>0</v>
      </c>
      <c r="G193" s="130"/>
      <c r="H193" s="152">
        <v>5168.34</v>
      </c>
      <c r="I193" s="130"/>
      <c r="J193" s="130"/>
    </row>
    <row r="194" spans="1:10" x14ac:dyDescent="0.25">
      <c r="A194" s="86" t="s">
        <v>273</v>
      </c>
      <c r="B194" s="153" t="s">
        <v>274</v>
      </c>
      <c r="C194" s="130"/>
      <c r="D194" s="87">
        <v>5168.34</v>
      </c>
      <c r="E194" s="87">
        <v>0</v>
      </c>
      <c r="F194" s="154">
        <v>0</v>
      </c>
      <c r="G194" s="130"/>
      <c r="H194" s="154">
        <v>5168.34</v>
      </c>
      <c r="I194" s="130"/>
      <c r="J194" s="130"/>
    </row>
    <row r="195" spans="1:10" x14ac:dyDescent="0.25">
      <c r="A195" s="110" t="s">
        <v>102</v>
      </c>
      <c r="B195" s="151" t="s">
        <v>17</v>
      </c>
      <c r="C195" s="130"/>
      <c r="D195" s="111">
        <v>5168.34</v>
      </c>
      <c r="E195" s="111">
        <v>0</v>
      </c>
      <c r="F195" s="152">
        <v>0</v>
      </c>
      <c r="G195" s="130"/>
      <c r="H195" s="152">
        <v>5168.34</v>
      </c>
      <c r="I195" s="130"/>
      <c r="J195" s="130"/>
    </row>
    <row r="196" spans="1:10" x14ac:dyDescent="0.25">
      <c r="A196" s="112" t="s">
        <v>115</v>
      </c>
      <c r="B196" s="149" t="s">
        <v>116</v>
      </c>
      <c r="C196" s="130"/>
      <c r="D196" s="113">
        <v>5168.34</v>
      </c>
      <c r="E196" s="113">
        <v>0</v>
      </c>
      <c r="F196" s="150">
        <v>0</v>
      </c>
      <c r="G196" s="130"/>
      <c r="H196" s="150">
        <v>5168.34</v>
      </c>
      <c r="I196" s="130"/>
      <c r="J196" s="130"/>
    </row>
    <row r="197" spans="1:10" x14ac:dyDescent="0.25">
      <c r="A197" s="88" t="s">
        <v>120</v>
      </c>
      <c r="B197" s="147" t="s">
        <v>121</v>
      </c>
      <c r="C197" s="130"/>
      <c r="D197" s="89">
        <v>5168.34</v>
      </c>
      <c r="E197" s="89">
        <v>0</v>
      </c>
      <c r="F197" s="148">
        <v>0</v>
      </c>
      <c r="G197" s="130"/>
      <c r="H197" s="148">
        <v>5168.34</v>
      </c>
      <c r="I197" s="130"/>
      <c r="J197" s="130"/>
    </row>
    <row r="198" spans="1:10" ht="22.5" x14ac:dyDescent="0.25">
      <c r="A198" s="84" t="s">
        <v>269</v>
      </c>
      <c r="B198" s="157" t="s">
        <v>270</v>
      </c>
      <c r="C198" s="130"/>
      <c r="D198" s="85">
        <v>88000</v>
      </c>
      <c r="E198" s="85">
        <v>0</v>
      </c>
      <c r="F198" s="158">
        <v>0</v>
      </c>
      <c r="G198" s="130"/>
      <c r="H198" s="158">
        <v>88000</v>
      </c>
      <c r="I198" s="130"/>
      <c r="J198" s="130"/>
    </row>
    <row r="199" spans="1:10" x14ac:dyDescent="0.25">
      <c r="A199" s="110" t="s">
        <v>215</v>
      </c>
      <c r="B199" s="151" t="s">
        <v>216</v>
      </c>
      <c r="C199" s="130"/>
      <c r="D199" s="111">
        <v>88000</v>
      </c>
      <c r="E199" s="111">
        <v>0</v>
      </c>
      <c r="F199" s="152">
        <v>0</v>
      </c>
      <c r="G199" s="130"/>
      <c r="H199" s="152">
        <v>88000</v>
      </c>
      <c r="I199" s="130"/>
      <c r="J199" s="130"/>
    </row>
    <row r="200" spans="1:10" x14ac:dyDescent="0.25">
      <c r="A200" s="86" t="s">
        <v>217</v>
      </c>
      <c r="B200" s="153" t="s">
        <v>216</v>
      </c>
      <c r="C200" s="130"/>
      <c r="D200" s="87">
        <v>88000</v>
      </c>
      <c r="E200" s="87">
        <v>0</v>
      </c>
      <c r="F200" s="154">
        <v>0</v>
      </c>
      <c r="G200" s="130"/>
      <c r="H200" s="154">
        <v>88000</v>
      </c>
      <c r="I200" s="130"/>
      <c r="J200" s="130"/>
    </row>
    <row r="201" spans="1:10" x14ac:dyDescent="0.25">
      <c r="A201" s="110" t="s">
        <v>102</v>
      </c>
      <c r="B201" s="151" t="s">
        <v>17</v>
      </c>
      <c r="C201" s="130"/>
      <c r="D201" s="111">
        <v>88000</v>
      </c>
      <c r="E201" s="111">
        <v>0</v>
      </c>
      <c r="F201" s="152">
        <v>0</v>
      </c>
      <c r="G201" s="130"/>
      <c r="H201" s="152">
        <v>88000</v>
      </c>
      <c r="I201" s="130"/>
      <c r="J201" s="130"/>
    </row>
    <row r="202" spans="1:10" x14ac:dyDescent="0.25">
      <c r="A202" s="112" t="s">
        <v>115</v>
      </c>
      <c r="B202" s="149" t="s">
        <v>116</v>
      </c>
      <c r="C202" s="130"/>
      <c r="D202" s="113">
        <v>88000</v>
      </c>
      <c r="E202" s="113">
        <v>0</v>
      </c>
      <c r="F202" s="150">
        <v>0</v>
      </c>
      <c r="G202" s="130"/>
      <c r="H202" s="150">
        <v>88000</v>
      </c>
      <c r="I202" s="130"/>
      <c r="J202" s="130"/>
    </row>
    <row r="203" spans="1:10" x14ac:dyDescent="0.25">
      <c r="A203" s="88" t="s">
        <v>122</v>
      </c>
      <c r="B203" s="147" t="s">
        <v>123</v>
      </c>
      <c r="C203" s="130"/>
      <c r="D203" s="89">
        <v>88000</v>
      </c>
      <c r="E203" s="89">
        <v>0</v>
      </c>
      <c r="F203" s="148">
        <v>0</v>
      </c>
      <c r="G203" s="130"/>
      <c r="H203" s="148">
        <v>88000</v>
      </c>
      <c r="I203" s="130"/>
      <c r="J203" s="130"/>
    </row>
    <row r="204" spans="1:10" x14ac:dyDescent="0.25">
      <c r="A204" s="80" t="s">
        <v>275</v>
      </c>
      <c r="B204" s="155" t="s">
        <v>276</v>
      </c>
      <c r="C204" s="130"/>
      <c r="D204" s="81">
        <v>501800</v>
      </c>
      <c r="E204" s="81">
        <v>-90000</v>
      </c>
      <c r="F204" s="156">
        <v>-17.940000000000001</v>
      </c>
      <c r="G204" s="130"/>
      <c r="H204" s="156">
        <v>411800</v>
      </c>
      <c r="I204" s="130"/>
      <c r="J204" s="130"/>
    </row>
    <row r="205" spans="1:10" x14ac:dyDescent="0.25">
      <c r="A205" s="110" t="s">
        <v>215</v>
      </c>
      <c r="B205" s="151" t="s">
        <v>216</v>
      </c>
      <c r="C205" s="130"/>
      <c r="D205" s="111">
        <v>300000</v>
      </c>
      <c r="E205" s="111">
        <v>0</v>
      </c>
      <c r="F205" s="152">
        <v>0</v>
      </c>
      <c r="G205" s="130"/>
      <c r="H205" s="152">
        <v>300000</v>
      </c>
      <c r="I205" s="130"/>
      <c r="J205" s="130"/>
    </row>
    <row r="206" spans="1:10" ht="15" customHeight="1" x14ac:dyDescent="0.25">
      <c r="A206" s="86" t="s">
        <v>217</v>
      </c>
      <c r="B206" s="153" t="s">
        <v>216</v>
      </c>
      <c r="C206" s="130"/>
      <c r="D206" s="87">
        <v>300000</v>
      </c>
      <c r="E206" s="87">
        <v>0</v>
      </c>
      <c r="F206" s="154">
        <v>0</v>
      </c>
      <c r="G206" s="130"/>
      <c r="H206" s="154">
        <v>300000</v>
      </c>
      <c r="I206" s="130"/>
      <c r="J206" s="130"/>
    </row>
    <row r="207" spans="1:10" x14ac:dyDescent="0.25">
      <c r="A207" s="110" t="s">
        <v>184</v>
      </c>
      <c r="B207" s="151" t="s">
        <v>25</v>
      </c>
      <c r="C207" s="130"/>
      <c r="D207" s="111">
        <v>300000</v>
      </c>
      <c r="E207" s="111">
        <v>0</v>
      </c>
      <c r="F207" s="152">
        <v>0</v>
      </c>
      <c r="G207" s="130"/>
      <c r="H207" s="152">
        <v>300000</v>
      </c>
      <c r="I207" s="130"/>
      <c r="J207" s="130"/>
    </row>
    <row r="208" spans="1:10" x14ac:dyDescent="0.25">
      <c r="A208" s="112" t="s">
        <v>185</v>
      </c>
      <c r="B208" s="149" t="s">
        <v>186</v>
      </c>
      <c r="C208" s="130"/>
      <c r="D208" s="113">
        <v>300000</v>
      </c>
      <c r="E208" s="113">
        <v>0</v>
      </c>
      <c r="F208" s="150">
        <v>0</v>
      </c>
      <c r="G208" s="130"/>
      <c r="H208" s="150">
        <v>300000</v>
      </c>
      <c r="I208" s="130"/>
      <c r="J208" s="130"/>
    </row>
    <row r="209" spans="1:10" ht="15" customHeight="1" x14ac:dyDescent="0.25">
      <c r="A209" s="88" t="s">
        <v>189</v>
      </c>
      <c r="B209" s="147" t="s">
        <v>190</v>
      </c>
      <c r="C209" s="130"/>
      <c r="D209" s="89">
        <v>300000</v>
      </c>
      <c r="E209" s="89">
        <v>0</v>
      </c>
      <c r="F209" s="148">
        <v>0</v>
      </c>
      <c r="G209" s="130"/>
      <c r="H209" s="148">
        <v>300000</v>
      </c>
      <c r="I209" s="130"/>
      <c r="J209" s="130"/>
    </row>
    <row r="210" spans="1:10" x14ac:dyDescent="0.25">
      <c r="A210" s="110" t="s">
        <v>271</v>
      </c>
      <c r="B210" s="151" t="s">
        <v>272</v>
      </c>
      <c r="C210" s="130"/>
      <c r="D210" s="111">
        <v>0</v>
      </c>
      <c r="E210" s="111">
        <v>0</v>
      </c>
      <c r="F210" s="152">
        <v>0</v>
      </c>
      <c r="G210" s="130"/>
      <c r="H210" s="152">
        <v>0</v>
      </c>
      <c r="I210" s="130"/>
      <c r="J210" s="130"/>
    </row>
    <row r="211" spans="1:10" ht="20.25" customHeight="1" x14ac:dyDescent="0.25">
      <c r="A211" s="86" t="s">
        <v>277</v>
      </c>
      <c r="B211" s="153" t="s">
        <v>278</v>
      </c>
      <c r="C211" s="130"/>
      <c r="D211" s="87">
        <v>0</v>
      </c>
      <c r="E211" s="87">
        <v>0</v>
      </c>
      <c r="F211" s="154">
        <v>0</v>
      </c>
      <c r="G211" s="130"/>
      <c r="H211" s="154">
        <v>0</v>
      </c>
      <c r="I211" s="130"/>
      <c r="J211" s="130"/>
    </row>
    <row r="212" spans="1:10" x14ac:dyDescent="0.25">
      <c r="A212" s="110" t="s">
        <v>184</v>
      </c>
      <c r="B212" s="151" t="s">
        <v>25</v>
      </c>
      <c r="C212" s="130"/>
      <c r="D212" s="111">
        <v>0</v>
      </c>
      <c r="E212" s="111">
        <v>0</v>
      </c>
      <c r="F212" s="152">
        <v>0</v>
      </c>
      <c r="G212" s="130"/>
      <c r="H212" s="152">
        <v>0</v>
      </c>
      <c r="I212" s="130"/>
      <c r="J212" s="130"/>
    </row>
    <row r="213" spans="1:10" x14ac:dyDescent="0.25">
      <c r="A213" s="112" t="s">
        <v>185</v>
      </c>
      <c r="B213" s="149" t="s">
        <v>186</v>
      </c>
      <c r="C213" s="130"/>
      <c r="D213" s="113">
        <v>0</v>
      </c>
      <c r="E213" s="113">
        <v>0</v>
      </c>
      <c r="F213" s="150">
        <v>0</v>
      </c>
      <c r="G213" s="130"/>
      <c r="H213" s="150">
        <v>0</v>
      </c>
      <c r="I213" s="130"/>
      <c r="J213" s="130"/>
    </row>
    <row r="214" spans="1:10" ht="15" customHeight="1" x14ac:dyDescent="0.25">
      <c r="A214" s="88" t="s">
        <v>187</v>
      </c>
      <c r="B214" s="147" t="s">
        <v>188</v>
      </c>
      <c r="C214" s="130"/>
      <c r="D214" s="89">
        <v>0</v>
      </c>
      <c r="E214" s="89">
        <v>0</v>
      </c>
      <c r="F214" s="148">
        <v>0</v>
      </c>
      <c r="G214" s="130"/>
      <c r="H214" s="148">
        <v>0</v>
      </c>
      <c r="I214" s="130"/>
      <c r="J214" s="130"/>
    </row>
    <row r="215" spans="1:10" ht="22.5" x14ac:dyDescent="0.25">
      <c r="A215" s="84" t="s">
        <v>269</v>
      </c>
      <c r="B215" s="157" t="s">
        <v>270</v>
      </c>
      <c r="C215" s="130"/>
      <c r="D215" s="85">
        <v>201800</v>
      </c>
      <c r="E215" s="85">
        <v>-90000</v>
      </c>
      <c r="F215" s="158">
        <v>-44.6</v>
      </c>
      <c r="G215" s="130"/>
      <c r="H215" s="158">
        <v>111800</v>
      </c>
      <c r="I215" s="130"/>
      <c r="J215" s="130"/>
    </row>
    <row r="216" spans="1:10" ht="15" customHeight="1" x14ac:dyDescent="0.25">
      <c r="A216" s="110" t="s">
        <v>215</v>
      </c>
      <c r="B216" s="151" t="s">
        <v>216</v>
      </c>
      <c r="C216" s="130"/>
      <c r="D216" s="111">
        <v>131800</v>
      </c>
      <c r="E216" s="111">
        <v>-57800</v>
      </c>
      <c r="F216" s="152">
        <v>-43.85</v>
      </c>
      <c r="G216" s="130"/>
      <c r="H216" s="152">
        <v>74000</v>
      </c>
      <c r="I216" s="130"/>
      <c r="J216" s="130"/>
    </row>
    <row r="217" spans="1:10" x14ac:dyDescent="0.25">
      <c r="A217" s="86" t="s">
        <v>217</v>
      </c>
      <c r="B217" s="153" t="s">
        <v>216</v>
      </c>
      <c r="C217" s="130"/>
      <c r="D217" s="87">
        <v>131800</v>
      </c>
      <c r="E217" s="87">
        <v>-57800</v>
      </c>
      <c r="F217" s="154">
        <v>-43.85</v>
      </c>
      <c r="G217" s="130"/>
      <c r="H217" s="154">
        <v>74000</v>
      </c>
      <c r="I217" s="130"/>
      <c r="J217" s="130"/>
    </row>
    <row r="218" spans="1:10" x14ac:dyDescent="0.25">
      <c r="A218" s="110" t="s">
        <v>102</v>
      </c>
      <c r="B218" s="151" t="s">
        <v>17</v>
      </c>
      <c r="C218" s="130"/>
      <c r="D218" s="111">
        <v>131800</v>
      </c>
      <c r="E218" s="111">
        <v>-57800</v>
      </c>
      <c r="F218" s="152">
        <v>-43.85</v>
      </c>
      <c r="G218" s="130"/>
      <c r="H218" s="152">
        <v>74000</v>
      </c>
      <c r="I218" s="130"/>
      <c r="J218" s="130"/>
    </row>
    <row r="219" spans="1:10" x14ac:dyDescent="0.25">
      <c r="A219" s="112" t="s">
        <v>129</v>
      </c>
      <c r="B219" s="149" t="s">
        <v>130</v>
      </c>
      <c r="C219" s="130"/>
      <c r="D219" s="113">
        <v>131800</v>
      </c>
      <c r="E219" s="113">
        <v>-57800</v>
      </c>
      <c r="F219" s="150">
        <v>-43.85</v>
      </c>
      <c r="G219" s="130"/>
      <c r="H219" s="150">
        <v>74000</v>
      </c>
      <c r="I219" s="130"/>
      <c r="J219" s="130"/>
    </row>
    <row r="220" spans="1:10" x14ac:dyDescent="0.25">
      <c r="A220" s="88" t="s">
        <v>132</v>
      </c>
      <c r="B220" s="147" t="s">
        <v>133</v>
      </c>
      <c r="C220" s="130"/>
      <c r="D220" s="89">
        <v>94000</v>
      </c>
      <c r="E220" s="89">
        <v>-20000</v>
      </c>
      <c r="F220" s="148">
        <v>-21.28</v>
      </c>
      <c r="G220" s="130"/>
      <c r="H220" s="148">
        <v>74000</v>
      </c>
      <c r="I220" s="130"/>
      <c r="J220" s="130"/>
    </row>
    <row r="221" spans="1:10" x14ac:dyDescent="0.25">
      <c r="A221" s="88" t="s">
        <v>135</v>
      </c>
      <c r="B221" s="147" t="s">
        <v>136</v>
      </c>
      <c r="C221" s="130"/>
      <c r="D221" s="89">
        <v>37800</v>
      </c>
      <c r="E221" s="89">
        <v>-37800</v>
      </c>
      <c r="F221" s="148">
        <v>-100</v>
      </c>
      <c r="G221" s="130"/>
      <c r="H221" s="148">
        <v>0</v>
      </c>
      <c r="I221" s="130"/>
      <c r="J221" s="130"/>
    </row>
    <row r="222" spans="1:10" x14ac:dyDescent="0.25">
      <c r="A222" s="110" t="s">
        <v>271</v>
      </c>
      <c r="B222" s="151" t="s">
        <v>272</v>
      </c>
      <c r="C222" s="130"/>
      <c r="D222" s="111">
        <v>70000</v>
      </c>
      <c r="E222" s="111">
        <v>-32200</v>
      </c>
      <c r="F222" s="152">
        <v>-46</v>
      </c>
      <c r="G222" s="130"/>
      <c r="H222" s="152">
        <v>37800</v>
      </c>
      <c r="I222" s="130"/>
      <c r="J222" s="130"/>
    </row>
    <row r="223" spans="1:10" x14ac:dyDescent="0.25">
      <c r="A223" s="86" t="s">
        <v>277</v>
      </c>
      <c r="B223" s="153" t="s">
        <v>278</v>
      </c>
      <c r="C223" s="130"/>
      <c r="D223" s="87">
        <v>70000</v>
      </c>
      <c r="E223" s="87">
        <v>-32200</v>
      </c>
      <c r="F223" s="154">
        <v>-46</v>
      </c>
      <c r="G223" s="130"/>
      <c r="H223" s="154">
        <v>37800</v>
      </c>
      <c r="I223" s="130"/>
      <c r="J223" s="130"/>
    </row>
    <row r="224" spans="1:10" x14ac:dyDescent="0.25">
      <c r="A224" s="110" t="s">
        <v>102</v>
      </c>
      <c r="B224" s="151" t="s">
        <v>17</v>
      </c>
      <c r="C224" s="130"/>
      <c r="D224" s="111">
        <v>70000</v>
      </c>
      <c r="E224" s="111">
        <v>-32200</v>
      </c>
      <c r="F224" s="152">
        <v>-46</v>
      </c>
      <c r="G224" s="130"/>
      <c r="H224" s="152">
        <v>37800</v>
      </c>
      <c r="I224" s="130"/>
      <c r="J224" s="130"/>
    </row>
    <row r="225" spans="1:10" x14ac:dyDescent="0.25">
      <c r="A225" s="112" t="s">
        <v>129</v>
      </c>
      <c r="B225" s="149" t="s">
        <v>130</v>
      </c>
      <c r="C225" s="130"/>
      <c r="D225" s="113">
        <v>70000</v>
      </c>
      <c r="E225" s="113">
        <v>-32200</v>
      </c>
      <c r="F225" s="150">
        <v>-46</v>
      </c>
      <c r="G225" s="130"/>
      <c r="H225" s="150">
        <v>37800</v>
      </c>
      <c r="I225" s="130"/>
      <c r="J225" s="130"/>
    </row>
    <row r="226" spans="1:10" x14ac:dyDescent="0.25">
      <c r="A226" s="88" t="s">
        <v>135</v>
      </c>
      <c r="B226" s="147" t="s">
        <v>136</v>
      </c>
      <c r="C226" s="130"/>
      <c r="D226" s="89">
        <v>70000</v>
      </c>
      <c r="E226" s="89">
        <v>-32200</v>
      </c>
      <c r="F226" s="148">
        <v>-46</v>
      </c>
      <c r="G226" s="130"/>
      <c r="H226" s="148">
        <v>37800</v>
      </c>
      <c r="I226" s="130"/>
      <c r="J226" s="130"/>
    </row>
    <row r="227" spans="1:10" ht="22.5" x14ac:dyDescent="0.25">
      <c r="A227" s="80" t="s">
        <v>279</v>
      </c>
      <c r="B227" s="155" t="s">
        <v>280</v>
      </c>
      <c r="C227" s="130"/>
      <c r="D227" s="81">
        <v>2800</v>
      </c>
      <c r="E227" s="81">
        <v>0</v>
      </c>
      <c r="F227" s="156">
        <v>0</v>
      </c>
      <c r="G227" s="130"/>
      <c r="H227" s="156">
        <v>2800</v>
      </c>
      <c r="I227" s="130"/>
      <c r="J227" s="130"/>
    </row>
    <row r="228" spans="1:10" ht="22.5" x14ac:dyDescent="0.25">
      <c r="A228" s="84" t="s">
        <v>281</v>
      </c>
      <c r="B228" s="157" t="s">
        <v>282</v>
      </c>
      <c r="C228" s="130"/>
      <c r="D228" s="85">
        <v>2800</v>
      </c>
      <c r="E228" s="85">
        <v>0</v>
      </c>
      <c r="F228" s="158">
        <v>0</v>
      </c>
      <c r="G228" s="130"/>
      <c r="H228" s="158">
        <v>2800</v>
      </c>
      <c r="I228" s="130"/>
      <c r="J228" s="130"/>
    </row>
    <row r="229" spans="1:10" x14ac:dyDescent="0.25">
      <c r="A229" s="110" t="s">
        <v>215</v>
      </c>
      <c r="B229" s="151" t="s">
        <v>216</v>
      </c>
      <c r="C229" s="130"/>
      <c r="D229" s="111">
        <v>500</v>
      </c>
      <c r="E229" s="111">
        <v>0</v>
      </c>
      <c r="F229" s="152">
        <v>0</v>
      </c>
      <c r="G229" s="130"/>
      <c r="H229" s="152">
        <v>500</v>
      </c>
      <c r="I229" s="130"/>
      <c r="J229" s="130"/>
    </row>
    <row r="230" spans="1:10" x14ac:dyDescent="0.25">
      <c r="A230" s="86" t="s">
        <v>217</v>
      </c>
      <c r="B230" s="153" t="s">
        <v>216</v>
      </c>
      <c r="C230" s="130"/>
      <c r="D230" s="87">
        <v>500</v>
      </c>
      <c r="E230" s="87">
        <v>0</v>
      </c>
      <c r="F230" s="154">
        <v>0</v>
      </c>
      <c r="G230" s="130"/>
      <c r="H230" s="154">
        <v>500</v>
      </c>
      <c r="I230" s="130"/>
      <c r="J230" s="130"/>
    </row>
    <row r="231" spans="1:10" x14ac:dyDescent="0.25">
      <c r="A231" s="110" t="s">
        <v>102</v>
      </c>
      <c r="B231" s="151" t="s">
        <v>17</v>
      </c>
      <c r="C231" s="130"/>
      <c r="D231" s="111">
        <v>500</v>
      </c>
      <c r="E231" s="111">
        <v>0</v>
      </c>
      <c r="F231" s="152">
        <v>0</v>
      </c>
      <c r="G231" s="130"/>
      <c r="H231" s="152">
        <v>500</v>
      </c>
      <c r="I231" s="130"/>
      <c r="J231" s="130"/>
    </row>
    <row r="232" spans="1:10" x14ac:dyDescent="0.25">
      <c r="A232" s="112" t="s">
        <v>103</v>
      </c>
      <c r="B232" s="149" t="s">
        <v>104</v>
      </c>
      <c r="C232" s="130"/>
      <c r="D232" s="113">
        <v>0</v>
      </c>
      <c r="E232" s="113">
        <v>0</v>
      </c>
      <c r="F232" s="150">
        <v>0</v>
      </c>
      <c r="G232" s="130"/>
      <c r="H232" s="150">
        <v>0</v>
      </c>
      <c r="I232" s="130"/>
      <c r="J232" s="130"/>
    </row>
    <row r="233" spans="1:10" x14ac:dyDescent="0.25">
      <c r="A233" s="88" t="s">
        <v>109</v>
      </c>
      <c r="B233" s="147" t="s">
        <v>110</v>
      </c>
      <c r="C233" s="130"/>
      <c r="D233" s="89">
        <v>0</v>
      </c>
      <c r="E233" s="89">
        <v>0</v>
      </c>
      <c r="F233" s="148">
        <v>0</v>
      </c>
      <c r="G233" s="130"/>
      <c r="H233" s="148">
        <v>0</v>
      </c>
      <c r="I233" s="130"/>
      <c r="J233" s="130"/>
    </row>
    <row r="234" spans="1:10" x14ac:dyDescent="0.25">
      <c r="A234" s="112" t="s">
        <v>115</v>
      </c>
      <c r="B234" s="149" t="s">
        <v>116</v>
      </c>
      <c r="C234" s="130"/>
      <c r="D234" s="113">
        <v>500</v>
      </c>
      <c r="E234" s="113">
        <v>0</v>
      </c>
      <c r="F234" s="150">
        <v>0</v>
      </c>
      <c r="G234" s="130"/>
      <c r="H234" s="150">
        <v>500</v>
      </c>
      <c r="I234" s="130"/>
      <c r="J234" s="130"/>
    </row>
    <row r="235" spans="1:10" x14ac:dyDescent="0.25">
      <c r="A235" s="88" t="s">
        <v>117</v>
      </c>
      <c r="B235" s="147" t="s">
        <v>118</v>
      </c>
      <c r="C235" s="130"/>
      <c r="D235" s="89">
        <v>500</v>
      </c>
      <c r="E235" s="89">
        <v>0</v>
      </c>
      <c r="F235" s="148">
        <v>0</v>
      </c>
      <c r="G235" s="130"/>
      <c r="H235" s="148">
        <v>500</v>
      </c>
      <c r="I235" s="130"/>
      <c r="J235" s="130"/>
    </row>
    <row r="236" spans="1:10" x14ac:dyDescent="0.25">
      <c r="A236" s="110" t="s">
        <v>271</v>
      </c>
      <c r="B236" s="151" t="s">
        <v>272</v>
      </c>
      <c r="C236" s="130"/>
      <c r="D236" s="111">
        <v>2300</v>
      </c>
      <c r="E236" s="111">
        <v>0</v>
      </c>
      <c r="F236" s="152">
        <v>0</v>
      </c>
      <c r="G236" s="130"/>
      <c r="H236" s="152">
        <v>2300</v>
      </c>
      <c r="I236" s="130"/>
      <c r="J236" s="130"/>
    </row>
    <row r="237" spans="1:10" x14ac:dyDescent="0.25">
      <c r="A237" s="86" t="s">
        <v>273</v>
      </c>
      <c r="B237" s="153" t="s">
        <v>274</v>
      </c>
      <c r="C237" s="130"/>
      <c r="D237" s="87">
        <v>2300</v>
      </c>
      <c r="E237" s="87">
        <v>0</v>
      </c>
      <c r="F237" s="154">
        <v>0</v>
      </c>
      <c r="G237" s="130"/>
      <c r="H237" s="154">
        <v>2300</v>
      </c>
      <c r="I237" s="130"/>
      <c r="J237" s="130"/>
    </row>
    <row r="238" spans="1:10" x14ac:dyDescent="0.25">
      <c r="A238" s="110" t="s">
        <v>102</v>
      </c>
      <c r="B238" s="151" t="s">
        <v>17</v>
      </c>
      <c r="C238" s="130"/>
      <c r="D238" s="111">
        <v>2300</v>
      </c>
      <c r="E238" s="111">
        <v>0</v>
      </c>
      <c r="F238" s="152">
        <v>0</v>
      </c>
      <c r="G238" s="130"/>
      <c r="H238" s="152">
        <v>2300</v>
      </c>
      <c r="I238" s="130"/>
      <c r="J238" s="130"/>
    </row>
    <row r="239" spans="1:10" x14ac:dyDescent="0.25">
      <c r="A239" s="112" t="s">
        <v>103</v>
      </c>
      <c r="B239" s="149" t="s">
        <v>104</v>
      </c>
      <c r="C239" s="130"/>
      <c r="D239" s="113">
        <v>2300</v>
      </c>
      <c r="E239" s="113">
        <v>0</v>
      </c>
      <c r="F239" s="150">
        <v>0</v>
      </c>
      <c r="G239" s="130"/>
      <c r="H239" s="150">
        <v>2300</v>
      </c>
      <c r="I239" s="130"/>
      <c r="J239" s="130"/>
    </row>
    <row r="240" spans="1:10" x14ac:dyDescent="0.25">
      <c r="A240" s="88" t="s">
        <v>112</v>
      </c>
      <c r="B240" s="147" t="s">
        <v>113</v>
      </c>
      <c r="C240" s="130"/>
      <c r="D240" s="89">
        <v>2300</v>
      </c>
      <c r="E240" s="89">
        <v>0</v>
      </c>
      <c r="F240" s="148">
        <v>0</v>
      </c>
      <c r="G240" s="130"/>
      <c r="H240" s="148">
        <v>2300</v>
      </c>
      <c r="I240" s="130"/>
      <c r="J240" s="130"/>
    </row>
    <row r="241" spans="1:10" x14ac:dyDescent="0.25">
      <c r="A241" s="78" t="s">
        <v>211</v>
      </c>
      <c r="B241" s="161" t="s">
        <v>283</v>
      </c>
      <c r="C241" s="130"/>
      <c r="D241" s="79">
        <v>7465240</v>
      </c>
      <c r="E241" s="79">
        <v>778750</v>
      </c>
      <c r="F241" s="162">
        <v>10.43</v>
      </c>
      <c r="G241" s="130"/>
      <c r="H241" s="162">
        <v>8243990</v>
      </c>
      <c r="I241" s="130"/>
      <c r="J241" s="130"/>
    </row>
    <row r="242" spans="1:10" x14ac:dyDescent="0.25">
      <c r="A242" s="80" t="s">
        <v>221</v>
      </c>
      <c r="B242" s="155" t="s">
        <v>284</v>
      </c>
      <c r="C242" s="130"/>
      <c r="D242" s="81">
        <v>150000</v>
      </c>
      <c r="E242" s="81">
        <v>-50000</v>
      </c>
      <c r="F242" s="156">
        <v>-33.33</v>
      </c>
      <c r="G242" s="130"/>
      <c r="H242" s="156">
        <v>100000</v>
      </c>
      <c r="I242" s="130"/>
      <c r="J242" s="130"/>
    </row>
    <row r="243" spans="1:10" ht="22.5" x14ac:dyDescent="0.25">
      <c r="A243" s="84" t="s">
        <v>285</v>
      </c>
      <c r="B243" s="157" t="s">
        <v>286</v>
      </c>
      <c r="C243" s="130"/>
      <c r="D243" s="85">
        <v>150000</v>
      </c>
      <c r="E243" s="85">
        <v>-50000</v>
      </c>
      <c r="F243" s="158">
        <v>-33.33</v>
      </c>
      <c r="G243" s="130"/>
      <c r="H243" s="158">
        <v>100000</v>
      </c>
      <c r="I243" s="130"/>
      <c r="J243" s="130"/>
    </row>
    <row r="244" spans="1:10" x14ac:dyDescent="0.25">
      <c r="A244" s="110" t="s">
        <v>259</v>
      </c>
      <c r="B244" s="151" t="s">
        <v>260</v>
      </c>
      <c r="C244" s="130"/>
      <c r="D244" s="111">
        <v>150000</v>
      </c>
      <c r="E244" s="111">
        <v>-50000</v>
      </c>
      <c r="F244" s="152">
        <v>-33.33</v>
      </c>
      <c r="G244" s="130"/>
      <c r="H244" s="152">
        <v>100000</v>
      </c>
      <c r="I244" s="130"/>
      <c r="J244" s="130"/>
    </row>
    <row r="245" spans="1:10" x14ac:dyDescent="0.25">
      <c r="A245" s="86" t="s">
        <v>261</v>
      </c>
      <c r="B245" s="153" t="s">
        <v>260</v>
      </c>
      <c r="C245" s="130"/>
      <c r="D245" s="87">
        <v>150000</v>
      </c>
      <c r="E245" s="87">
        <v>-50000</v>
      </c>
      <c r="F245" s="154">
        <v>-33.33</v>
      </c>
      <c r="G245" s="130"/>
      <c r="H245" s="154">
        <v>100000</v>
      </c>
      <c r="I245" s="130"/>
      <c r="J245" s="130"/>
    </row>
    <row r="246" spans="1:10" x14ac:dyDescent="0.25">
      <c r="A246" s="110" t="s">
        <v>102</v>
      </c>
      <c r="B246" s="151" t="s">
        <v>17</v>
      </c>
      <c r="C246" s="130"/>
      <c r="D246" s="111">
        <v>150000</v>
      </c>
      <c r="E246" s="111">
        <v>-50000</v>
      </c>
      <c r="F246" s="152">
        <v>-33.33</v>
      </c>
      <c r="G246" s="130"/>
      <c r="H246" s="152">
        <v>100000</v>
      </c>
      <c r="I246" s="130"/>
      <c r="J246" s="130"/>
    </row>
    <row r="247" spans="1:10" x14ac:dyDescent="0.25">
      <c r="A247" s="112" t="s">
        <v>115</v>
      </c>
      <c r="B247" s="149" t="s">
        <v>116</v>
      </c>
      <c r="C247" s="130"/>
      <c r="D247" s="113">
        <v>95000</v>
      </c>
      <c r="E247" s="113">
        <v>0</v>
      </c>
      <c r="F247" s="150">
        <v>0</v>
      </c>
      <c r="G247" s="130"/>
      <c r="H247" s="150">
        <v>95000</v>
      </c>
      <c r="I247" s="130"/>
      <c r="J247" s="130"/>
    </row>
    <row r="248" spans="1:10" x14ac:dyDescent="0.25">
      <c r="A248" s="88" t="s">
        <v>122</v>
      </c>
      <c r="B248" s="147" t="s">
        <v>123</v>
      </c>
      <c r="C248" s="130"/>
      <c r="D248" s="89">
        <v>95000</v>
      </c>
      <c r="E248" s="89">
        <v>0</v>
      </c>
      <c r="F248" s="148">
        <v>0</v>
      </c>
      <c r="G248" s="130"/>
      <c r="H248" s="148">
        <v>95000</v>
      </c>
      <c r="I248" s="130"/>
      <c r="J248" s="130"/>
    </row>
    <row r="249" spans="1:10" x14ac:dyDescent="0.25">
      <c r="A249" s="112" t="s">
        <v>146</v>
      </c>
      <c r="B249" s="149" t="s">
        <v>147</v>
      </c>
      <c r="C249" s="130"/>
      <c r="D249" s="113">
        <v>55000</v>
      </c>
      <c r="E249" s="113">
        <v>-50000</v>
      </c>
      <c r="F249" s="150">
        <v>-90.91</v>
      </c>
      <c r="G249" s="130"/>
      <c r="H249" s="150">
        <v>5000</v>
      </c>
      <c r="I249" s="130"/>
      <c r="J249" s="130"/>
    </row>
    <row r="250" spans="1:10" x14ac:dyDescent="0.25">
      <c r="A250" s="88" t="s">
        <v>149</v>
      </c>
      <c r="B250" s="147" t="s">
        <v>150</v>
      </c>
      <c r="C250" s="130"/>
      <c r="D250" s="89">
        <v>55000</v>
      </c>
      <c r="E250" s="89">
        <v>-50000</v>
      </c>
      <c r="F250" s="148">
        <v>-90.91</v>
      </c>
      <c r="G250" s="130"/>
      <c r="H250" s="148">
        <v>5000</v>
      </c>
      <c r="I250" s="130"/>
      <c r="J250" s="130"/>
    </row>
    <row r="251" spans="1:10" x14ac:dyDescent="0.25">
      <c r="A251" s="80" t="s">
        <v>251</v>
      </c>
      <c r="B251" s="155" t="s">
        <v>287</v>
      </c>
      <c r="C251" s="130"/>
      <c r="D251" s="81">
        <v>9500</v>
      </c>
      <c r="E251" s="81">
        <v>0</v>
      </c>
      <c r="F251" s="156">
        <v>0</v>
      </c>
      <c r="G251" s="130"/>
      <c r="H251" s="156">
        <v>9500</v>
      </c>
      <c r="I251" s="130"/>
      <c r="J251" s="130"/>
    </row>
    <row r="252" spans="1:10" ht="22.5" x14ac:dyDescent="0.25">
      <c r="A252" s="84" t="s">
        <v>288</v>
      </c>
      <c r="B252" s="157" t="s">
        <v>289</v>
      </c>
      <c r="C252" s="130"/>
      <c r="D252" s="85">
        <v>9500</v>
      </c>
      <c r="E252" s="85">
        <v>0</v>
      </c>
      <c r="F252" s="158">
        <v>0</v>
      </c>
      <c r="G252" s="130"/>
      <c r="H252" s="158">
        <v>9500</v>
      </c>
      <c r="I252" s="130"/>
      <c r="J252" s="130"/>
    </row>
    <row r="253" spans="1:10" x14ac:dyDescent="0.25">
      <c r="A253" s="110" t="s">
        <v>259</v>
      </c>
      <c r="B253" s="151" t="s">
        <v>260</v>
      </c>
      <c r="C253" s="130"/>
      <c r="D253" s="111">
        <v>9500</v>
      </c>
      <c r="E253" s="111">
        <v>0</v>
      </c>
      <c r="F253" s="152">
        <v>0</v>
      </c>
      <c r="G253" s="130"/>
      <c r="H253" s="152">
        <v>9500</v>
      </c>
      <c r="I253" s="130"/>
      <c r="J253" s="130"/>
    </row>
    <row r="254" spans="1:10" x14ac:dyDescent="0.25">
      <c r="A254" s="86" t="s">
        <v>261</v>
      </c>
      <c r="B254" s="153" t="s">
        <v>260</v>
      </c>
      <c r="C254" s="130"/>
      <c r="D254" s="87">
        <v>9500</v>
      </c>
      <c r="E254" s="87">
        <v>0</v>
      </c>
      <c r="F254" s="154">
        <v>0</v>
      </c>
      <c r="G254" s="130"/>
      <c r="H254" s="154">
        <v>9500</v>
      </c>
      <c r="I254" s="130"/>
      <c r="J254" s="130"/>
    </row>
    <row r="255" spans="1:10" x14ac:dyDescent="0.25">
      <c r="A255" s="110" t="s">
        <v>102</v>
      </c>
      <c r="B255" s="151" t="s">
        <v>17</v>
      </c>
      <c r="C255" s="130"/>
      <c r="D255" s="111">
        <v>9500</v>
      </c>
      <c r="E255" s="111">
        <v>0</v>
      </c>
      <c r="F255" s="152">
        <v>0</v>
      </c>
      <c r="G255" s="130"/>
      <c r="H255" s="152">
        <v>9500</v>
      </c>
      <c r="I255" s="130"/>
      <c r="J255" s="130"/>
    </row>
    <row r="256" spans="1:10" x14ac:dyDescent="0.25">
      <c r="A256" s="112" t="s">
        <v>115</v>
      </c>
      <c r="B256" s="149" t="s">
        <v>116</v>
      </c>
      <c r="C256" s="130"/>
      <c r="D256" s="113">
        <v>9500</v>
      </c>
      <c r="E256" s="113">
        <v>0</v>
      </c>
      <c r="F256" s="150">
        <v>0</v>
      </c>
      <c r="G256" s="130"/>
      <c r="H256" s="150">
        <v>9500</v>
      </c>
      <c r="I256" s="130"/>
      <c r="J256" s="130"/>
    </row>
    <row r="257" spans="1:10" x14ac:dyDescent="0.25">
      <c r="A257" s="88" t="s">
        <v>126</v>
      </c>
      <c r="B257" s="147" t="s">
        <v>127</v>
      </c>
      <c r="C257" s="130"/>
      <c r="D257" s="89">
        <v>9500</v>
      </c>
      <c r="E257" s="89">
        <v>0</v>
      </c>
      <c r="F257" s="148">
        <v>0</v>
      </c>
      <c r="G257" s="130"/>
      <c r="H257" s="148">
        <v>9500</v>
      </c>
      <c r="I257" s="130"/>
      <c r="J257" s="130"/>
    </row>
    <row r="258" spans="1:10" x14ac:dyDescent="0.25">
      <c r="A258" s="80" t="s">
        <v>290</v>
      </c>
      <c r="B258" s="155" t="s">
        <v>291</v>
      </c>
      <c r="C258" s="130"/>
      <c r="D258" s="81">
        <v>15000</v>
      </c>
      <c r="E258" s="81">
        <v>-15000</v>
      </c>
      <c r="F258" s="156">
        <v>-100</v>
      </c>
      <c r="G258" s="130"/>
      <c r="H258" s="156">
        <v>0</v>
      </c>
      <c r="I258" s="130"/>
      <c r="J258" s="130"/>
    </row>
    <row r="259" spans="1:10" ht="22.5" x14ac:dyDescent="0.25">
      <c r="A259" s="84" t="s">
        <v>292</v>
      </c>
      <c r="B259" s="157" t="s">
        <v>293</v>
      </c>
      <c r="C259" s="130"/>
      <c r="D259" s="85">
        <v>15000</v>
      </c>
      <c r="E259" s="85">
        <v>-15000</v>
      </c>
      <c r="F259" s="158">
        <v>-100</v>
      </c>
      <c r="G259" s="130"/>
      <c r="H259" s="158">
        <v>0</v>
      </c>
      <c r="I259" s="130"/>
      <c r="J259" s="130"/>
    </row>
    <row r="260" spans="1:10" x14ac:dyDescent="0.25">
      <c r="A260" s="110" t="s">
        <v>259</v>
      </c>
      <c r="B260" s="151" t="s">
        <v>260</v>
      </c>
      <c r="C260" s="130"/>
      <c r="D260" s="111">
        <v>15000</v>
      </c>
      <c r="E260" s="111">
        <v>-15000</v>
      </c>
      <c r="F260" s="152">
        <v>-100</v>
      </c>
      <c r="G260" s="130"/>
      <c r="H260" s="152">
        <v>0</v>
      </c>
      <c r="I260" s="130"/>
      <c r="J260" s="130"/>
    </row>
    <row r="261" spans="1:10" x14ac:dyDescent="0.25">
      <c r="A261" s="86" t="s">
        <v>261</v>
      </c>
      <c r="B261" s="153" t="s">
        <v>260</v>
      </c>
      <c r="C261" s="130"/>
      <c r="D261" s="87">
        <v>15000</v>
      </c>
      <c r="E261" s="87">
        <v>-15000</v>
      </c>
      <c r="F261" s="154">
        <v>-100</v>
      </c>
      <c r="G261" s="130"/>
      <c r="H261" s="154">
        <v>0</v>
      </c>
      <c r="I261" s="130"/>
      <c r="J261" s="130"/>
    </row>
    <row r="262" spans="1:10" x14ac:dyDescent="0.25">
      <c r="A262" s="110" t="s">
        <v>102</v>
      </c>
      <c r="B262" s="151" t="s">
        <v>17</v>
      </c>
      <c r="C262" s="130"/>
      <c r="D262" s="111">
        <v>15000</v>
      </c>
      <c r="E262" s="111">
        <v>-15000</v>
      </c>
      <c r="F262" s="152">
        <v>-100</v>
      </c>
      <c r="G262" s="130"/>
      <c r="H262" s="152">
        <v>0</v>
      </c>
      <c r="I262" s="130"/>
      <c r="J262" s="130"/>
    </row>
    <row r="263" spans="1:10" x14ac:dyDescent="0.25">
      <c r="A263" s="112" t="s">
        <v>115</v>
      </c>
      <c r="B263" s="149" t="s">
        <v>116</v>
      </c>
      <c r="C263" s="130"/>
      <c r="D263" s="113">
        <v>15000</v>
      </c>
      <c r="E263" s="113">
        <v>-15000</v>
      </c>
      <c r="F263" s="150">
        <v>-100</v>
      </c>
      <c r="G263" s="130"/>
      <c r="H263" s="150">
        <v>0</v>
      </c>
      <c r="I263" s="130"/>
      <c r="J263" s="130"/>
    </row>
    <row r="264" spans="1:10" x14ac:dyDescent="0.25">
      <c r="A264" s="88" t="s">
        <v>122</v>
      </c>
      <c r="B264" s="147" t="s">
        <v>123</v>
      </c>
      <c r="C264" s="130"/>
      <c r="D264" s="89">
        <v>15000</v>
      </c>
      <c r="E264" s="89">
        <v>-15000</v>
      </c>
      <c r="F264" s="148">
        <v>-100</v>
      </c>
      <c r="G264" s="130"/>
      <c r="H264" s="148">
        <v>0</v>
      </c>
      <c r="I264" s="130"/>
      <c r="J264" s="130"/>
    </row>
    <row r="265" spans="1:10" ht="15" customHeight="1" x14ac:dyDescent="0.25">
      <c r="A265" s="80" t="s">
        <v>263</v>
      </c>
      <c r="B265" s="155" t="s">
        <v>294</v>
      </c>
      <c r="C265" s="130"/>
      <c r="D265" s="81">
        <v>10000</v>
      </c>
      <c r="E265" s="81">
        <v>0</v>
      </c>
      <c r="F265" s="156">
        <v>0</v>
      </c>
      <c r="G265" s="130"/>
      <c r="H265" s="156">
        <v>10000</v>
      </c>
      <c r="I265" s="130"/>
      <c r="J265" s="130"/>
    </row>
    <row r="266" spans="1:10" ht="22.5" x14ac:dyDescent="0.25">
      <c r="A266" s="84" t="s">
        <v>295</v>
      </c>
      <c r="B266" s="157" t="s">
        <v>296</v>
      </c>
      <c r="C266" s="130"/>
      <c r="D266" s="85">
        <v>10000</v>
      </c>
      <c r="E266" s="85">
        <v>0</v>
      </c>
      <c r="F266" s="158">
        <v>0</v>
      </c>
      <c r="G266" s="130"/>
      <c r="H266" s="158">
        <v>10000</v>
      </c>
      <c r="I266" s="130"/>
      <c r="J266" s="130"/>
    </row>
    <row r="267" spans="1:10" ht="15" customHeight="1" x14ac:dyDescent="0.25">
      <c r="A267" s="110" t="s">
        <v>215</v>
      </c>
      <c r="B267" s="151" t="s">
        <v>216</v>
      </c>
      <c r="C267" s="130"/>
      <c r="D267" s="111">
        <v>10000</v>
      </c>
      <c r="E267" s="111">
        <v>0</v>
      </c>
      <c r="F267" s="152">
        <v>0</v>
      </c>
      <c r="G267" s="130"/>
      <c r="H267" s="152">
        <v>10000</v>
      </c>
      <c r="I267" s="130"/>
      <c r="J267" s="130"/>
    </row>
    <row r="268" spans="1:10" x14ac:dyDescent="0.25">
      <c r="A268" s="86" t="s">
        <v>217</v>
      </c>
      <c r="B268" s="153" t="s">
        <v>216</v>
      </c>
      <c r="C268" s="130"/>
      <c r="D268" s="87">
        <v>10000</v>
      </c>
      <c r="E268" s="87">
        <v>0</v>
      </c>
      <c r="F268" s="154">
        <v>0</v>
      </c>
      <c r="G268" s="130"/>
      <c r="H268" s="154">
        <v>10000</v>
      </c>
      <c r="I268" s="130"/>
      <c r="J268" s="130"/>
    </row>
    <row r="269" spans="1:10" ht="15" customHeight="1" x14ac:dyDescent="0.25">
      <c r="A269" s="110" t="s">
        <v>102</v>
      </c>
      <c r="B269" s="151" t="s">
        <v>17</v>
      </c>
      <c r="C269" s="130"/>
      <c r="D269" s="111">
        <v>10000</v>
      </c>
      <c r="E269" s="111">
        <v>0</v>
      </c>
      <c r="F269" s="152">
        <v>0</v>
      </c>
      <c r="G269" s="130"/>
      <c r="H269" s="152">
        <v>10000</v>
      </c>
      <c r="I269" s="130"/>
      <c r="J269" s="130"/>
    </row>
    <row r="270" spans="1:10" ht="15" customHeight="1" x14ac:dyDescent="0.25">
      <c r="A270" s="112" t="s">
        <v>138</v>
      </c>
      <c r="B270" s="149" t="s">
        <v>139</v>
      </c>
      <c r="C270" s="130"/>
      <c r="D270" s="113">
        <v>10000</v>
      </c>
      <c r="E270" s="113">
        <v>0</v>
      </c>
      <c r="F270" s="150">
        <v>0</v>
      </c>
      <c r="G270" s="130"/>
      <c r="H270" s="150">
        <v>10000</v>
      </c>
      <c r="I270" s="130"/>
      <c r="J270" s="130"/>
    </row>
    <row r="271" spans="1:10" ht="15" customHeight="1" x14ac:dyDescent="0.25">
      <c r="A271" s="88" t="s">
        <v>144</v>
      </c>
      <c r="B271" s="147" t="s">
        <v>145</v>
      </c>
      <c r="C271" s="130"/>
      <c r="D271" s="89">
        <v>10000</v>
      </c>
      <c r="E271" s="89">
        <v>0</v>
      </c>
      <c r="F271" s="148">
        <v>0</v>
      </c>
      <c r="G271" s="130"/>
      <c r="H271" s="148">
        <v>10000</v>
      </c>
      <c r="I271" s="130"/>
      <c r="J271" s="130"/>
    </row>
    <row r="272" spans="1:10" ht="22.5" x14ac:dyDescent="0.25">
      <c r="A272" s="80" t="s">
        <v>297</v>
      </c>
      <c r="B272" s="155" t="s">
        <v>298</v>
      </c>
      <c r="C272" s="130"/>
      <c r="D272" s="81">
        <v>6164740</v>
      </c>
      <c r="E272" s="81">
        <v>6250</v>
      </c>
      <c r="F272" s="156">
        <v>0.1</v>
      </c>
      <c r="G272" s="130"/>
      <c r="H272" s="156">
        <v>6170990</v>
      </c>
      <c r="I272" s="130"/>
      <c r="J272" s="130"/>
    </row>
    <row r="273" spans="1:10" ht="15" customHeight="1" x14ac:dyDescent="0.25">
      <c r="A273" s="84" t="s">
        <v>269</v>
      </c>
      <c r="B273" s="157" t="s">
        <v>270</v>
      </c>
      <c r="C273" s="130"/>
      <c r="D273" s="85">
        <v>0</v>
      </c>
      <c r="E273" s="85">
        <v>0</v>
      </c>
      <c r="F273" s="158">
        <v>0</v>
      </c>
      <c r="G273" s="130"/>
      <c r="H273" s="158">
        <v>0</v>
      </c>
      <c r="I273" s="130"/>
      <c r="J273" s="130"/>
    </row>
    <row r="274" spans="1:10" x14ac:dyDescent="0.25">
      <c r="A274" s="110" t="s">
        <v>303</v>
      </c>
      <c r="B274" s="151" t="s">
        <v>304</v>
      </c>
      <c r="C274" s="130"/>
      <c r="D274" s="111">
        <v>0</v>
      </c>
      <c r="E274" s="111">
        <v>0</v>
      </c>
      <c r="F274" s="152">
        <v>0</v>
      </c>
      <c r="G274" s="130"/>
      <c r="H274" s="152">
        <v>0</v>
      </c>
      <c r="I274" s="130"/>
      <c r="J274" s="130"/>
    </row>
    <row r="275" spans="1:10" x14ac:dyDescent="0.25">
      <c r="A275" s="86" t="s">
        <v>305</v>
      </c>
      <c r="B275" s="153" t="s">
        <v>304</v>
      </c>
      <c r="C275" s="130"/>
      <c r="D275" s="87">
        <v>0</v>
      </c>
      <c r="E275" s="87">
        <v>0</v>
      </c>
      <c r="F275" s="154">
        <v>0</v>
      </c>
      <c r="G275" s="130"/>
      <c r="H275" s="154">
        <v>0</v>
      </c>
      <c r="I275" s="130"/>
      <c r="J275" s="130"/>
    </row>
    <row r="276" spans="1:10" x14ac:dyDescent="0.25">
      <c r="A276" s="110" t="s">
        <v>167</v>
      </c>
      <c r="B276" s="151" t="s">
        <v>18</v>
      </c>
      <c r="C276" s="130"/>
      <c r="D276" s="111">
        <v>0</v>
      </c>
      <c r="E276" s="111">
        <v>0</v>
      </c>
      <c r="F276" s="152">
        <v>0</v>
      </c>
      <c r="G276" s="130"/>
      <c r="H276" s="152">
        <v>0</v>
      </c>
      <c r="I276" s="130"/>
      <c r="J276" s="130"/>
    </row>
    <row r="277" spans="1:10" x14ac:dyDescent="0.25">
      <c r="A277" s="112" t="s">
        <v>168</v>
      </c>
      <c r="B277" s="149" t="s">
        <v>169</v>
      </c>
      <c r="C277" s="130"/>
      <c r="D277" s="113">
        <v>0</v>
      </c>
      <c r="E277" s="113">
        <v>0</v>
      </c>
      <c r="F277" s="150">
        <v>0</v>
      </c>
      <c r="G277" s="130"/>
      <c r="H277" s="150">
        <v>0</v>
      </c>
      <c r="I277" s="130"/>
      <c r="J277" s="130"/>
    </row>
    <row r="278" spans="1:10" x14ac:dyDescent="0.25">
      <c r="A278" s="88" t="s">
        <v>170</v>
      </c>
      <c r="B278" s="147" t="s">
        <v>171</v>
      </c>
      <c r="C278" s="130"/>
      <c r="D278" s="89">
        <v>0</v>
      </c>
      <c r="E278" s="89">
        <v>0</v>
      </c>
      <c r="F278" s="148">
        <v>0</v>
      </c>
      <c r="G278" s="130"/>
      <c r="H278" s="148">
        <v>0</v>
      </c>
      <c r="I278" s="130"/>
      <c r="J278" s="130"/>
    </row>
    <row r="279" spans="1:10" ht="22.5" x14ac:dyDescent="0.25">
      <c r="A279" s="84" t="s">
        <v>299</v>
      </c>
      <c r="B279" s="157" t="s">
        <v>300</v>
      </c>
      <c r="C279" s="130"/>
      <c r="D279" s="85">
        <v>6164740</v>
      </c>
      <c r="E279" s="85">
        <v>2500</v>
      </c>
      <c r="F279" s="158">
        <v>0.04</v>
      </c>
      <c r="G279" s="130"/>
      <c r="H279" s="158">
        <v>6167240</v>
      </c>
      <c r="I279" s="130"/>
      <c r="J279" s="130"/>
    </row>
    <row r="280" spans="1:10" x14ac:dyDescent="0.25">
      <c r="A280" s="110" t="s">
        <v>271</v>
      </c>
      <c r="B280" s="151" t="s">
        <v>272</v>
      </c>
      <c r="C280" s="130"/>
      <c r="D280" s="111">
        <v>5864740</v>
      </c>
      <c r="E280" s="111">
        <v>2500</v>
      </c>
      <c r="F280" s="152">
        <v>0.04</v>
      </c>
      <c r="G280" s="130"/>
      <c r="H280" s="152">
        <v>5867240</v>
      </c>
      <c r="I280" s="130"/>
      <c r="J280" s="130"/>
    </row>
    <row r="281" spans="1:10" x14ac:dyDescent="0.25">
      <c r="A281" s="86" t="s">
        <v>277</v>
      </c>
      <c r="B281" s="153" t="s">
        <v>278</v>
      </c>
      <c r="C281" s="130"/>
      <c r="D281" s="87">
        <v>5864740</v>
      </c>
      <c r="E281" s="87">
        <v>2500</v>
      </c>
      <c r="F281" s="154">
        <v>0.04</v>
      </c>
      <c r="G281" s="130"/>
      <c r="H281" s="154">
        <v>5867240</v>
      </c>
      <c r="I281" s="130"/>
      <c r="J281" s="130"/>
    </row>
    <row r="282" spans="1:10" ht="15" customHeight="1" x14ac:dyDescent="0.25">
      <c r="A282" s="110" t="s">
        <v>167</v>
      </c>
      <c r="B282" s="151" t="s">
        <v>18</v>
      </c>
      <c r="C282" s="130"/>
      <c r="D282" s="111">
        <v>5864740</v>
      </c>
      <c r="E282" s="111">
        <v>2500</v>
      </c>
      <c r="F282" s="152">
        <v>0.04</v>
      </c>
      <c r="G282" s="130"/>
      <c r="H282" s="152">
        <v>5867240</v>
      </c>
      <c r="I282" s="130"/>
      <c r="J282" s="130"/>
    </row>
    <row r="283" spans="1:10" x14ac:dyDescent="0.25">
      <c r="A283" s="112" t="s">
        <v>168</v>
      </c>
      <c r="B283" s="149" t="s">
        <v>169</v>
      </c>
      <c r="C283" s="130"/>
      <c r="D283" s="113">
        <v>5864740</v>
      </c>
      <c r="E283" s="113">
        <v>2500</v>
      </c>
      <c r="F283" s="150">
        <v>0.04</v>
      </c>
      <c r="G283" s="130"/>
      <c r="H283" s="150">
        <v>5867240</v>
      </c>
      <c r="I283" s="130"/>
      <c r="J283" s="130"/>
    </row>
    <row r="284" spans="1:10" x14ac:dyDescent="0.25">
      <c r="A284" s="88" t="s">
        <v>170</v>
      </c>
      <c r="B284" s="147" t="s">
        <v>171</v>
      </c>
      <c r="C284" s="130"/>
      <c r="D284" s="89">
        <v>5864740</v>
      </c>
      <c r="E284" s="89">
        <v>2500</v>
      </c>
      <c r="F284" s="148">
        <v>0.04</v>
      </c>
      <c r="G284" s="130"/>
      <c r="H284" s="148">
        <v>5867240</v>
      </c>
      <c r="I284" s="130"/>
      <c r="J284" s="130"/>
    </row>
    <row r="285" spans="1:10" ht="15" customHeight="1" x14ac:dyDescent="0.25">
      <c r="A285" s="110" t="s">
        <v>303</v>
      </c>
      <c r="B285" s="151" t="s">
        <v>304</v>
      </c>
      <c r="C285" s="130"/>
      <c r="D285" s="111">
        <v>300000</v>
      </c>
      <c r="E285" s="111">
        <v>0</v>
      </c>
      <c r="F285" s="152">
        <v>0</v>
      </c>
      <c r="G285" s="130"/>
      <c r="H285" s="152">
        <v>300000</v>
      </c>
      <c r="I285" s="130"/>
      <c r="J285" s="130"/>
    </row>
    <row r="286" spans="1:10" x14ac:dyDescent="0.25">
      <c r="A286" s="86" t="s">
        <v>305</v>
      </c>
      <c r="B286" s="153" t="s">
        <v>304</v>
      </c>
      <c r="C286" s="130"/>
      <c r="D286" s="87">
        <v>300000</v>
      </c>
      <c r="E286" s="87">
        <v>0</v>
      </c>
      <c r="F286" s="154">
        <v>0</v>
      </c>
      <c r="G286" s="130"/>
      <c r="H286" s="154">
        <v>300000</v>
      </c>
      <c r="I286" s="130"/>
      <c r="J286" s="130"/>
    </row>
    <row r="287" spans="1:10" x14ac:dyDescent="0.25">
      <c r="A287" s="110" t="s">
        <v>167</v>
      </c>
      <c r="B287" s="151" t="s">
        <v>18</v>
      </c>
      <c r="C287" s="130"/>
      <c r="D287" s="111">
        <v>300000</v>
      </c>
      <c r="E287" s="111">
        <v>0</v>
      </c>
      <c r="F287" s="152">
        <v>0</v>
      </c>
      <c r="G287" s="130"/>
      <c r="H287" s="152">
        <v>300000</v>
      </c>
      <c r="I287" s="130"/>
      <c r="J287" s="130"/>
    </row>
    <row r="288" spans="1:10" x14ac:dyDescent="0.25">
      <c r="A288" s="112" t="s">
        <v>168</v>
      </c>
      <c r="B288" s="149" t="s">
        <v>169</v>
      </c>
      <c r="C288" s="130"/>
      <c r="D288" s="113">
        <v>300000</v>
      </c>
      <c r="E288" s="113">
        <v>0</v>
      </c>
      <c r="F288" s="150">
        <v>0</v>
      </c>
      <c r="G288" s="130"/>
      <c r="H288" s="150">
        <v>300000</v>
      </c>
      <c r="I288" s="130"/>
      <c r="J288" s="130"/>
    </row>
    <row r="289" spans="1:10" x14ac:dyDescent="0.25">
      <c r="A289" s="88" t="s">
        <v>170</v>
      </c>
      <c r="B289" s="147" t="s">
        <v>171</v>
      </c>
      <c r="C289" s="130"/>
      <c r="D289" s="89">
        <v>300000</v>
      </c>
      <c r="E289" s="89">
        <v>0</v>
      </c>
      <c r="F289" s="148">
        <v>0</v>
      </c>
      <c r="G289" s="130"/>
      <c r="H289" s="148">
        <v>300000</v>
      </c>
      <c r="I289" s="130"/>
      <c r="J289" s="130"/>
    </row>
    <row r="290" spans="1:10" ht="22.5" x14ac:dyDescent="0.25">
      <c r="A290" s="84" t="s">
        <v>301</v>
      </c>
      <c r="B290" s="157" t="s">
        <v>302</v>
      </c>
      <c r="C290" s="130"/>
      <c r="D290" s="85">
        <v>0</v>
      </c>
      <c r="E290" s="85">
        <v>3750</v>
      </c>
      <c r="F290" s="158">
        <v>100</v>
      </c>
      <c r="G290" s="130"/>
      <c r="H290" s="158">
        <v>3750</v>
      </c>
      <c r="I290" s="130"/>
      <c r="J290" s="130"/>
    </row>
    <row r="291" spans="1:10" x14ac:dyDescent="0.25">
      <c r="A291" s="110" t="s">
        <v>271</v>
      </c>
      <c r="B291" s="151" t="s">
        <v>272</v>
      </c>
      <c r="C291" s="130"/>
      <c r="D291" s="111">
        <v>0</v>
      </c>
      <c r="E291" s="111">
        <v>3750</v>
      </c>
      <c r="F291" s="152">
        <v>100</v>
      </c>
      <c r="G291" s="130"/>
      <c r="H291" s="152">
        <v>3750</v>
      </c>
      <c r="I291" s="130"/>
      <c r="J291" s="130"/>
    </row>
    <row r="292" spans="1:10" x14ac:dyDescent="0.25">
      <c r="A292" s="86" t="s">
        <v>277</v>
      </c>
      <c r="B292" s="153" t="s">
        <v>278</v>
      </c>
      <c r="C292" s="130"/>
      <c r="D292" s="87">
        <v>0</v>
      </c>
      <c r="E292" s="87">
        <v>3750</v>
      </c>
      <c r="F292" s="154">
        <v>100</v>
      </c>
      <c r="G292" s="130"/>
      <c r="H292" s="154">
        <v>3750</v>
      </c>
      <c r="I292" s="130"/>
      <c r="J292" s="130"/>
    </row>
    <row r="293" spans="1:10" x14ac:dyDescent="0.25">
      <c r="A293" s="110" t="s">
        <v>167</v>
      </c>
      <c r="B293" s="151" t="s">
        <v>18</v>
      </c>
      <c r="C293" s="130"/>
      <c r="D293" s="111">
        <v>0</v>
      </c>
      <c r="E293" s="111">
        <v>3750</v>
      </c>
      <c r="F293" s="152">
        <v>100</v>
      </c>
      <c r="G293" s="130"/>
      <c r="H293" s="152">
        <v>3750</v>
      </c>
      <c r="I293" s="130"/>
      <c r="J293" s="130"/>
    </row>
    <row r="294" spans="1:10" ht="15" customHeight="1" x14ac:dyDescent="0.25">
      <c r="A294" s="112" t="s">
        <v>168</v>
      </c>
      <c r="B294" s="149" t="s">
        <v>169</v>
      </c>
      <c r="C294" s="130"/>
      <c r="D294" s="113">
        <v>0</v>
      </c>
      <c r="E294" s="113">
        <v>3750</v>
      </c>
      <c r="F294" s="150">
        <v>100</v>
      </c>
      <c r="G294" s="130"/>
      <c r="H294" s="150">
        <v>3750</v>
      </c>
      <c r="I294" s="130"/>
      <c r="J294" s="130"/>
    </row>
    <row r="295" spans="1:10" x14ac:dyDescent="0.25">
      <c r="A295" s="88" t="s">
        <v>170</v>
      </c>
      <c r="B295" s="147" t="s">
        <v>171</v>
      </c>
      <c r="C295" s="130"/>
      <c r="D295" s="89">
        <v>0</v>
      </c>
      <c r="E295" s="89">
        <v>3750</v>
      </c>
      <c r="F295" s="148">
        <v>100</v>
      </c>
      <c r="G295" s="130"/>
      <c r="H295" s="148">
        <v>3750</v>
      </c>
      <c r="I295" s="130"/>
      <c r="J295" s="130"/>
    </row>
    <row r="296" spans="1:10" ht="22.5" x14ac:dyDescent="0.25">
      <c r="A296" s="80" t="s">
        <v>306</v>
      </c>
      <c r="B296" s="155" t="s">
        <v>307</v>
      </c>
      <c r="C296" s="130"/>
      <c r="D296" s="81">
        <v>169000</v>
      </c>
      <c r="E296" s="81">
        <v>-120000</v>
      </c>
      <c r="F296" s="156">
        <v>-71.010000000000005</v>
      </c>
      <c r="G296" s="130"/>
      <c r="H296" s="156">
        <v>49000</v>
      </c>
      <c r="I296" s="130"/>
      <c r="J296" s="130"/>
    </row>
    <row r="297" spans="1:10" ht="15" customHeight="1" x14ac:dyDescent="0.25">
      <c r="A297" s="84" t="s">
        <v>285</v>
      </c>
      <c r="B297" s="157" t="s">
        <v>286</v>
      </c>
      <c r="C297" s="130"/>
      <c r="D297" s="85">
        <v>169000</v>
      </c>
      <c r="E297" s="85">
        <v>-120000</v>
      </c>
      <c r="F297" s="158">
        <v>-71.010000000000005</v>
      </c>
      <c r="G297" s="130"/>
      <c r="H297" s="158">
        <v>49000</v>
      </c>
      <c r="I297" s="130"/>
      <c r="J297" s="130"/>
    </row>
    <row r="298" spans="1:10" x14ac:dyDescent="0.25">
      <c r="A298" s="110" t="s">
        <v>259</v>
      </c>
      <c r="B298" s="151" t="s">
        <v>260</v>
      </c>
      <c r="C298" s="130"/>
      <c r="D298" s="111">
        <v>169000</v>
      </c>
      <c r="E298" s="111">
        <v>-120000</v>
      </c>
      <c r="F298" s="152">
        <v>-71.010000000000005</v>
      </c>
      <c r="G298" s="130"/>
      <c r="H298" s="152">
        <v>49000</v>
      </c>
      <c r="I298" s="130"/>
      <c r="J298" s="130"/>
    </row>
    <row r="299" spans="1:10" x14ac:dyDescent="0.25">
      <c r="A299" s="86" t="s">
        <v>261</v>
      </c>
      <c r="B299" s="153" t="s">
        <v>260</v>
      </c>
      <c r="C299" s="130"/>
      <c r="D299" s="87">
        <v>169000</v>
      </c>
      <c r="E299" s="87">
        <v>-120000</v>
      </c>
      <c r="F299" s="154">
        <v>-71.010000000000005</v>
      </c>
      <c r="G299" s="130"/>
      <c r="H299" s="154">
        <v>49000</v>
      </c>
      <c r="I299" s="130"/>
      <c r="J299" s="130"/>
    </row>
    <row r="300" spans="1:10" ht="15" customHeight="1" x14ac:dyDescent="0.25">
      <c r="A300" s="110" t="s">
        <v>102</v>
      </c>
      <c r="B300" s="151" t="s">
        <v>17</v>
      </c>
      <c r="C300" s="130"/>
      <c r="D300" s="111">
        <v>169000</v>
      </c>
      <c r="E300" s="111">
        <v>-120000</v>
      </c>
      <c r="F300" s="152">
        <v>-71.010000000000005</v>
      </c>
      <c r="G300" s="130"/>
      <c r="H300" s="152">
        <v>49000</v>
      </c>
      <c r="I300" s="130"/>
      <c r="J300" s="130"/>
    </row>
    <row r="301" spans="1:10" x14ac:dyDescent="0.25">
      <c r="A301" s="112" t="s">
        <v>115</v>
      </c>
      <c r="B301" s="149" t="s">
        <v>116</v>
      </c>
      <c r="C301" s="130"/>
      <c r="D301" s="113">
        <v>162000</v>
      </c>
      <c r="E301" s="113">
        <v>-120000</v>
      </c>
      <c r="F301" s="150">
        <v>-74.069999999999993</v>
      </c>
      <c r="G301" s="130"/>
      <c r="H301" s="150">
        <v>42000</v>
      </c>
      <c r="I301" s="130"/>
      <c r="J301" s="130"/>
    </row>
    <row r="302" spans="1:10" x14ac:dyDescent="0.25">
      <c r="A302" s="88" t="s">
        <v>122</v>
      </c>
      <c r="B302" s="147" t="s">
        <v>123</v>
      </c>
      <c r="C302" s="130"/>
      <c r="D302" s="89">
        <v>162000</v>
      </c>
      <c r="E302" s="89">
        <v>-120000</v>
      </c>
      <c r="F302" s="148">
        <v>-74.069999999999993</v>
      </c>
      <c r="G302" s="130"/>
      <c r="H302" s="148">
        <v>42000</v>
      </c>
      <c r="I302" s="130"/>
      <c r="J302" s="130"/>
    </row>
    <row r="303" spans="1:10" x14ac:dyDescent="0.25">
      <c r="A303" s="112" t="s">
        <v>146</v>
      </c>
      <c r="B303" s="149" t="s">
        <v>147</v>
      </c>
      <c r="C303" s="130"/>
      <c r="D303" s="113">
        <v>7000</v>
      </c>
      <c r="E303" s="113">
        <v>0</v>
      </c>
      <c r="F303" s="150">
        <v>0</v>
      </c>
      <c r="G303" s="130"/>
      <c r="H303" s="150">
        <v>7000</v>
      </c>
      <c r="I303" s="130"/>
      <c r="J303" s="130"/>
    </row>
    <row r="304" spans="1:10" x14ac:dyDescent="0.25">
      <c r="A304" s="88" t="s">
        <v>149</v>
      </c>
      <c r="B304" s="147" t="s">
        <v>150</v>
      </c>
      <c r="C304" s="130"/>
      <c r="D304" s="89">
        <v>7000</v>
      </c>
      <c r="E304" s="89">
        <v>0</v>
      </c>
      <c r="F304" s="148">
        <v>0</v>
      </c>
      <c r="G304" s="130"/>
      <c r="H304" s="148">
        <v>7000</v>
      </c>
      <c r="I304" s="130"/>
      <c r="J304" s="130"/>
    </row>
    <row r="305" spans="1:10" ht="22.5" x14ac:dyDescent="0.25">
      <c r="A305" s="80" t="s">
        <v>308</v>
      </c>
      <c r="B305" s="155" t="s">
        <v>309</v>
      </c>
      <c r="C305" s="130"/>
      <c r="D305" s="81">
        <v>10000</v>
      </c>
      <c r="E305" s="81">
        <v>0</v>
      </c>
      <c r="F305" s="156">
        <v>0</v>
      </c>
      <c r="G305" s="130"/>
      <c r="H305" s="156">
        <v>10000</v>
      </c>
      <c r="I305" s="130"/>
      <c r="J305" s="130"/>
    </row>
    <row r="306" spans="1:10" ht="22.5" x14ac:dyDescent="0.25">
      <c r="A306" s="84" t="s">
        <v>310</v>
      </c>
      <c r="B306" s="157" t="s">
        <v>311</v>
      </c>
      <c r="C306" s="130"/>
      <c r="D306" s="85">
        <v>10000</v>
      </c>
      <c r="E306" s="85">
        <v>0</v>
      </c>
      <c r="F306" s="158">
        <v>0</v>
      </c>
      <c r="G306" s="130"/>
      <c r="H306" s="158">
        <v>10000</v>
      </c>
      <c r="I306" s="130"/>
      <c r="J306" s="130"/>
    </row>
    <row r="307" spans="1:10" x14ac:dyDescent="0.25">
      <c r="A307" s="110" t="s">
        <v>215</v>
      </c>
      <c r="B307" s="151" t="s">
        <v>216</v>
      </c>
      <c r="C307" s="130"/>
      <c r="D307" s="111">
        <v>10000</v>
      </c>
      <c r="E307" s="111">
        <v>0</v>
      </c>
      <c r="F307" s="152">
        <v>0</v>
      </c>
      <c r="G307" s="130"/>
      <c r="H307" s="152">
        <v>10000</v>
      </c>
      <c r="I307" s="130"/>
      <c r="J307" s="130"/>
    </row>
    <row r="308" spans="1:10" x14ac:dyDescent="0.25">
      <c r="A308" s="86" t="s">
        <v>217</v>
      </c>
      <c r="B308" s="153" t="s">
        <v>216</v>
      </c>
      <c r="C308" s="130"/>
      <c r="D308" s="87">
        <v>10000</v>
      </c>
      <c r="E308" s="87">
        <v>0</v>
      </c>
      <c r="F308" s="154">
        <v>0</v>
      </c>
      <c r="G308" s="130"/>
      <c r="H308" s="154">
        <v>10000</v>
      </c>
      <c r="I308" s="130"/>
      <c r="J308" s="130"/>
    </row>
    <row r="309" spans="1:10" x14ac:dyDescent="0.25">
      <c r="A309" s="110" t="s">
        <v>102</v>
      </c>
      <c r="B309" s="151" t="s">
        <v>17</v>
      </c>
      <c r="C309" s="130"/>
      <c r="D309" s="111">
        <v>10000</v>
      </c>
      <c r="E309" s="111">
        <v>0</v>
      </c>
      <c r="F309" s="152">
        <v>0</v>
      </c>
      <c r="G309" s="130"/>
      <c r="H309" s="152">
        <v>10000</v>
      </c>
      <c r="I309" s="130"/>
      <c r="J309" s="130"/>
    </row>
    <row r="310" spans="1:10" x14ac:dyDescent="0.25">
      <c r="A310" s="112" t="s">
        <v>115</v>
      </c>
      <c r="B310" s="149" t="s">
        <v>116</v>
      </c>
      <c r="C310" s="130"/>
      <c r="D310" s="113">
        <v>0</v>
      </c>
      <c r="E310" s="113">
        <v>0</v>
      </c>
      <c r="F310" s="150">
        <v>0</v>
      </c>
      <c r="G310" s="130"/>
      <c r="H310" s="150">
        <v>0</v>
      </c>
      <c r="I310" s="130"/>
      <c r="J310" s="130"/>
    </row>
    <row r="311" spans="1:10" x14ac:dyDescent="0.25">
      <c r="A311" s="88" t="s">
        <v>122</v>
      </c>
      <c r="B311" s="147" t="s">
        <v>123</v>
      </c>
      <c r="C311" s="130"/>
      <c r="D311" s="89">
        <v>0</v>
      </c>
      <c r="E311" s="89">
        <v>0</v>
      </c>
      <c r="F311" s="148">
        <v>0</v>
      </c>
      <c r="G311" s="130"/>
      <c r="H311" s="148">
        <v>0</v>
      </c>
      <c r="I311" s="130"/>
      <c r="J311" s="130"/>
    </row>
    <row r="312" spans="1:10" x14ac:dyDescent="0.25">
      <c r="A312" s="112" t="s">
        <v>156</v>
      </c>
      <c r="B312" s="149" t="s">
        <v>157</v>
      </c>
      <c r="C312" s="130"/>
      <c r="D312" s="113">
        <v>10000</v>
      </c>
      <c r="E312" s="113">
        <v>0</v>
      </c>
      <c r="F312" s="150">
        <v>0</v>
      </c>
      <c r="G312" s="130"/>
      <c r="H312" s="150">
        <v>10000</v>
      </c>
      <c r="I312" s="130"/>
      <c r="J312" s="130"/>
    </row>
    <row r="313" spans="1:10" x14ac:dyDescent="0.25">
      <c r="A313" s="88" t="s">
        <v>162</v>
      </c>
      <c r="B313" s="147" t="s">
        <v>163</v>
      </c>
      <c r="C313" s="130"/>
      <c r="D313" s="89">
        <v>10000</v>
      </c>
      <c r="E313" s="89">
        <v>0</v>
      </c>
      <c r="F313" s="148">
        <v>0</v>
      </c>
      <c r="G313" s="130"/>
      <c r="H313" s="148">
        <v>10000</v>
      </c>
      <c r="I313" s="130"/>
      <c r="J313" s="130"/>
    </row>
    <row r="314" spans="1:10" ht="22.5" x14ac:dyDescent="0.25">
      <c r="A314" s="80" t="s">
        <v>312</v>
      </c>
      <c r="B314" s="155" t="s">
        <v>313</v>
      </c>
      <c r="C314" s="130"/>
      <c r="D314" s="81">
        <v>150000</v>
      </c>
      <c r="E314" s="81">
        <v>962500</v>
      </c>
      <c r="F314" s="156">
        <v>641.66999999999996</v>
      </c>
      <c r="G314" s="130"/>
      <c r="H314" s="156">
        <v>1112500</v>
      </c>
      <c r="I314" s="130"/>
      <c r="J314" s="130"/>
    </row>
    <row r="315" spans="1:10" ht="22.5" x14ac:dyDescent="0.25">
      <c r="A315" s="84" t="s">
        <v>314</v>
      </c>
      <c r="B315" s="157" t="s">
        <v>315</v>
      </c>
      <c r="C315" s="130"/>
      <c r="D315" s="85">
        <v>150000</v>
      </c>
      <c r="E315" s="85">
        <v>962500</v>
      </c>
      <c r="F315" s="158">
        <v>641.66999999999996</v>
      </c>
      <c r="G315" s="130"/>
      <c r="H315" s="158">
        <v>1112500</v>
      </c>
      <c r="I315" s="130"/>
      <c r="J315" s="130"/>
    </row>
    <row r="316" spans="1:10" x14ac:dyDescent="0.25">
      <c r="A316" s="110" t="s">
        <v>259</v>
      </c>
      <c r="B316" s="151" t="s">
        <v>260</v>
      </c>
      <c r="C316" s="130"/>
      <c r="D316" s="111">
        <v>150000</v>
      </c>
      <c r="E316" s="111">
        <v>-100000</v>
      </c>
      <c r="F316" s="152">
        <v>-66.67</v>
      </c>
      <c r="G316" s="130"/>
      <c r="H316" s="152">
        <v>50000</v>
      </c>
      <c r="I316" s="130"/>
      <c r="J316" s="130"/>
    </row>
    <row r="317" spans="1:10" x14ac:dyDescent="0.25">
      <c r="A317" s="86" t="s">
        <v>261</v>
      </c>
      <c r="B317" s="153" t="s">
        <v>260</v>
      </c>
      <c r="C317" s="130"/>
      <c r="D317" s="87">
        <v>150000</v>
      </c>
      <c r="E317" s="87">
        <v>-100000</v>
      </c>
      <c r="F317" s="154">
        <v>-66.67</v>
      </c>
      <c r="G317" s="130"/>
      <c r="H317" s="154">
        <v>50000</v>
      </c>
      <c r="I317" s="130"/>
      <c r="J317" s="130"/>
    </row>
    <row r="318" spans="1:10" x14ac:dyDescent="0.25">
      <c r="A318" s="110" t="s">
        <v>102</v>
      </c>
      <c r="B318" s="151" t="s">
        <v>17</v>
      </c>
      <c r="C318" s="130"/>
      <c r="D318" s="111">
        <v>50000</v>
      </c>
      <c r="E318" s="111">
        <v>0</v>
      </c>
      <c r="F318" s="152">
        <v>0</v>
      </c>
      <c r="G318" s="130"/>
      <c r="H318" s="152">
        <v>50000</v>
      </c>
      <c r="I318" s="130"/>
      <c r="J318" s="130"/>
    </row>
    <row r="319" spans="1:10" x14ac:dyDescent="0.25">
      <c r="A319" s="112" t="s">
        <v>115</v>
      </c>
      <c r="B319" s="149" t="s">
        <v>116</v>
      </c>
      <c r="C319" s="130"/>
      <c r="D319" s="113">
        <v>50000</v>
      </c>
      <c r="E319" s="113">
        <v>0</v>
      </c>
      <c r="F319" s="150">
        <v>0</v>
      </c>
      <c r="G319" s="130"/>
      <c r="H319" s="150">
        <v>50000</v>
      </c>
      <c r="I319" s="130"/>
      <c r="J319" s="130"/>
    </row>
    <row r="320" spans="1:10" ht="15" customHeight="1" x14ac:dyDescent="0.25">
      <c r="A320" s="88" t="s">
        <v>122</v>
      </c>
      <c r="B320" s="147" t="s">
        <v>123</v>
      </c>
      <c r="C320" s="130"/>
      <c r="D320" s="89">
        <v>50000</v>
      </c>
      <c r="E320" s="89">
        <v>0</v>
      </c>
      <c r="F320" s="148">
        <v>0</v>
      </c>
      <c r="G320" s="130"/>
      <c r="H320" s="148">
        <v>50000</v>
      </c>
      <c r="I320" s="130"/>
      <c r="J320" s="130"/>
    </row>
    <row r="321" spans="1:10" x14ac:dyDescent="0.25">
      <c r="A321" s="110" t="s">
        <v>167</v>
      </c>
      <c r="B321" s="151" t="s">
        <v>18</v>
      </c>
      <c r="C321" s="130"/>
      <c r="D321" s="111">
        <v>100000</v>
      </c>
      <c r="E321" s="111">
        <v>-100000</v>
      </c>
      <c r="F321" s="152">
        <v>-100</v>
      </c>
      <c r="G321" s="130"/>
      <c r="H321" s="152">
        <v>0</v>
      </c>
      <c r="I321" s="130"/>
      <c r="J321" s="130"/>
    </row>
    <row r="322" spans="1:10" x14ac:dyDescent="0.25">
      <c r="A322" s="112" t="s">
        <v>168</v>
      </c>
      <c r="B322" s="149" t="s">
        <v>169</v>
      </c>
      <c r="C322" s="130"/>
      <c r="D322" s="113">
        <v>100000</v>
      </c>
      <c r="E322" s="113">
        <v>-100000</v>
      </c>
      <c r="F322" s="150">
        <v>-100</v>
      </c>
      <c r="G322" s="130"/>
      <c r="H322" s="150">
        <v>0</v>
      </c>
      <c r="I322" s="130"/>
      <c r="J322" s="130"/>
    </row>
    <row r="323" spans="1:10" x14ac:dyDescent="0.25">
      <c r="A323" s="88" t="s">
        <v>170</v>
      </c>
      <c r="B323" s="147" t="s">
        <v>171</v>
      </c>
      <c r="C323" s="130"/>
      <c r="D323" s="89">
        <v>100000</v>
      </c>
      <c r="E323" s="89">
        <v>-100000</v>
      </c>
      <c r="F323" s="148">
        <v>-100</v>
      </c>
      <c r="G323" s="130"/>
      <c r="H323" s="148">
        <v>0</v>
      </c>
      <c r="I323" s="130"/>
      <c r="J323" s="130"/>
    </row>
    <row r="324" spans="1:10" ht="15" customHeight="1" x14ac:dyDescent="0.25">
      <c r="A324" s="110" t="s">
        <v>233</v>
      </c>
      <c r="B324" s="151" t="s">
        <v>234</v>
      </c>
      <c r="C324" s="130"/>
      <c r="D324" s="111">
        <v>0</v>
      </c>
      <c r="E324" s="111">
        <v>1062500</v>
      </c>
      <c r="F324" s="152">
        <v>100</v>
      </c>
      <c r="G324" s="130"/>
      <c r="H324" s="152">
        <v>1062500</v>
      </c>
      <c r="I324" s="130"/>
      <c r="J324" s="130"/>
    </row>
    <row r="325" spans="1:10" x14ac:dyDescent="0.25">
      <c r="A325" s="86" t="s">
        <v>316</v>
      </c>
      <c r="B325" s="153" t="s">
        <v>234</v>
      </c>
      <c r="C325" s="130"/>
      <c r="D325" s="87">
        <v>0</v>
      </c>
      <c r="E325" s="87">
        <v>1062500</v>
      </c>
      <c r="F325" s="154">
        <v>100</v>
      </c>
      <c r="G325" s="130"/>
      <c r="H325" s="154">
        <v>1062500</v>
      </c>
      <c r="I325" s="130"/>
      <c r="J325" s="130"/>
    </row>
    <row r="326" spans="1:10" x14ac:dyDescent="0.25">
      <c r="A326" s="110" t="s">
        <v>167</v>
      </c>
      <c r="B326" s="151" t="s">
        <v>18</v>
      </c>
      <c r="C326" s="130"/>
      <c r="D326" s="111">
        <v>0</v>
      </c>
      <c r="E326" s="111">
        <v>1062500</v>
      </c>
      <c r="F326" s="152">
        <v>100</v>
      </c>
      <c r="G326" s="130"/>
      <c r="H326" s="152">
        <v>1062500</v>
      </c>
      <c r="I326" s="130"/>
      <c r="J326" s="130"/>
    </row>
    <row r="327" spans="1:10" x14ac:dyDescent="0.25">
      <c r="A327" s="112" t="s">
        <v>168</v>
      </c>
      <c r="B327" s="149" t="s">
        <v>169</v>
      </c>
      <c r="C327" s="130"/>
      <c r="D327" s="113">
        <v>0</v>
      </c>
      <c r="E327" s="113">
        <v>1062500</v>
      </c>
      <c r="F327" s="150">
        <v>100</v>
      </c>
      <c r="G327" s="130"/>
      <c r="H327" s="150">
        <v>1062500</v>
      </c>
      <c r="I327" s="130"/>
      <c r="J327" s="130"/>
    </row>
    <row r="328" spans="1:10" x14ac:dyDescent="0.25">
      <c r="A328" s="88" t="s">
        <v>170</v>
      </c>
      <c r="B328" s="147" t="s">
        <v>171</v>
      </c>
      <c r="C328" s="130"/>
      <c r="D328" s="89">
        <v>0</v>
      </c>
      <c r="E328" s="89">
        <v>1062500</v>
      </c>
      <c r="F328" s="148">
        <v>100</v>
      </c>
      <c r="G328" s="130"/>
      <c r="H328" s="148">
        <v>1062500</v>
      </c>
      <c r="I328" s="130"/>
      <c r="J328" s="130"/>
    </row>
    <row r="329" spans="1:10" ht="22.5" x14ac:dyDescent="0.25">
      <c r="A329" s="80" t="s">
        <v>279</v>
      </c>
      <c r="B329" s="155" t="s">
        <v>317</v>
      </c>
      <c r="C329" s="130"/>
      <c r="D329" s="81">
        <v>50000</v>
      </c>
      <c r="E329" s="81">
        <v>0</v>
      </c>
      <c r="F329" s="156">
        <v>0</v>
      </c>
      <c r="G329" s="130"/>
      <c r="H329" s="156">
        <v>50000</v>
      </c>
      <c r="I329" s="130"/>
      <c r="J329" s="130"/>
    </row>
    <row r="330" spans="1:10" ht="22.5" x14ac:dyDescent="0.25">
      <c r="A330" s="84" t="s">
        <v>314</v>
      </c>
      <c r="B330" s="157" t="s">
        <v>315</v>
      </c>
      <c r="C330" s="130"/>
      <c r="D330" s="85">
        <v>50000</v>
      </c>
      <c r="E330" s="85">
        <v>0</v>
      </c>
      <c r="F330" s="158">
        <v>0</v>
      </c>
      <c r="G330" s="130"/>
      <c r="H330" s="158">
        <v>50000</v>
      </c>
      <c r="I330" s="130"/>
      <c r="J330" s="130"/>
    </row>
    <row r="331" spans="1:10" ht="29.25" customHeight="1" x14ac:dyDescent="0.25">
      <c r="A331" s="110" t="s">
        <v>215</v>
      </c>
      <c r="B331" s="151" t="s">
        <v>216</v>
      </c>
      <c r="C331" s="130"/>
      <c r="D331" s="111">
        <v>0</v>
      </c>
      <c r="E331" s="111">
        <v>0</v>
      </c>
      <c r="F331" s="152">
        <v>0</v>
      </c>
      <c r="G331" s="130"/>
      <c r="H331" s="152">
        <v>0</v>
      </c>
      <c r="I331" s="130"/>
      <c r="J331" s="130"/>
    </row>
    <row r="332" spans="1:10" x14ac:dyDescent="0.25">
      <c r="A332" s="86" t="s">
        <v>217</v>
      </c>
      <c r="B332" s="153" t="s">
        <v>216</v>
      </c>
      <c r="C332" s="130"/>
      <c r="D332" s="87">
        <v>0</v>
      </c>
      <c r="E332" s="87">
        <v>0</v>
      </c>
      <c r="F332" s="154">
        <v>0</v>
      </c>
      <c r="G332" s="130"/>
      <c r="H332" s="154">
        <v>0</v>
      </c>
      <c r="I332" s="130"/>
      <c r="J332" s="130"/>
    </row>
    <row r="333" spans="1:10" ht="15" customHeight="1" x14ac:dyDescent="0.25">
      <c r="A333" s="110" t="s">
        <v>102</v>
      </c>
      <c r="B333" s="151" t="s">
        <v>17</v>
      </c>
      <c r="C333" s="130"/>
      <c r="D333" s="111">
        <v>0</v>
      </c>
      <c r="E333" s="111">
        <v>0</v>
      </c>
      <c r="F333" s="152">
        <v>0</v>
      </c>
      <c r="G333" s="130"/>
      <c r="H333" s="152">
        <v>0</v>
      </c>
      <c r="I333" s="130"/>
      <c r="J333" s="130"/>
    </row>
    <row r="334" spans="1:10" x14ac:dyDescent="0.25">
      <c r="A334" s="112" t="s">
        <v>115</v>
      </c>
      <c r="B334" s="149" t="s">
        <v>116</v>
      </c>
      <c r="C334" s="130"/>
      <c r="D334" s="113">
        <v>0</v>
      </c>
      <c r="E334" s="113">
        <v>0</v>
      </c>
      <c r="F334" s="150">
        <v>0</v>
      </c>
      <c r="G334" s="130"/>
      <c r="H334" s="150">
        <v>0</v>
      </c>
      <c r="I334" s="130"/>
      <c r="J334" s="130"/>
    </row>
    <row r="335" spans="1:10" x14ac:dyDescent="0.25">
      <c r="A335" s="88" t="s">
        <v>122</v>
      </c>
      <c r="B335" s="147" t="s">
        <v>123</v>
      </c>
      <c r="C335" s="130"/>
      <c r="D335" s="89">
        <v>0</v>
      </c>
      <c r="E335" s="89">
        <v>0</v>
      </c>
      <c r="F335" s="148">
        <v>0</v>
      </c>
      <c r="G335" s="130"/>
      <c r="H335" s="148">
        <v>0</v>
      </c>
      <c r="I335" s="130"/>
      <c r="J335" s="130"/>
    </row>
    <row r="336" spans="1:10" x14ac:dyDescent="0.25">
      <c r="A336" s="110" t="s">
        <v>271</v>
      </c>
      <c r="B336" s="151" t="s">
        <v>272</v>
      </c>
      <c r="C336" s="130"/>
      <c r="D336" s="111">
        <v>50000</v>
      </c>
      <c r="E336" s="111">
        <v>0</v>
      </c>
      <c r="F336" s="152">
        <v>0</v>
      </c>
      <c r="G336" s="130"/>
      <c r="H336" s="152">
        <v>50000</v>
      </c>
      <c r="I336" s="130"/>
      <c r="J336" s="130"/>
    </row>
    <row r="337" spans="1:10" x14ac:dyDescent="0.25">
      <c r="A337" s="86" t="s">
        <v>273</v>
      </c>
      <c r="B337" s="153" t="s">
        <v>274</v>
      </c>
      <c r="C337" s="130"/>
      <c r="D337" s="87">
        <v>50000</v>
      </c>
      <c r="E337" s="87">
        <v>0</v>
      </c>
      <c r="F337" s="154">
        <v>0</v>
      </c>
      <c r="G337" s="130"/>
      <c r="H337" s="154">
        <v>50000</v>
      </c>
      <c r="I337" s="130"/>
      <c r="J337" s="130"/>
    </row>
    <row r="338" spans="1:10" x14ac:dyDescent="0.25">
      <c r="A338" s="110" t="s">
        <v>102</v>
      </c>
      <c r="B338" s="151" t="s">
        <v>17</v>
      </c>
      <c r="C338" s="130"/>
      <c r="D338" s="111">
        <v>50000</v>
      </c>
      <c r="E338" s="111">
        <v>0</v>
      </c>
      <c r="F338" s="152">
        <v>0</v>
      </c>
      <c r="G338" s="130"/>
      <c r="H338" s="152">
        <v>50000</v>
      </c>
      <c r="I338" s="130"/>
      <c r="J338" s="130"/>
    </row>
    <row r="339" spans="1:10" x14ac:dyDescent="0.25">
      <c r="A339" s="112" t="s">
        <v>115</v>
      </c>
      <c r="B339" s="149" t="s">
        <v>116</v>
      </c>
      <c r="C339" s="130"/>
      <c r="D339" s="113">
        <v>50000</v>
      </c>
      <c r="E339" s="113">
        <v>0</v>
      </c>
      <c r="F339" s="150">
        <v>0</v>
      </c>
      <c r="G339" s="130"/>
      <c r="H339" s="150">
        <v>50000</v>
      </c>
      <c r="I339" s="130"/>
      <c r="J339" s="130"/>
    </row>
    <row r="340" spans="1:10" x14ac:dyDescent="0.25">
      <c r="A340" s="88" t="s">
        <v>122</v>
      </c>
      <c r="B340" s="147" t="s">
        <v>123</v>
      </c>
      <c r="C340" s="130"/>
      <c r="D340" s="89">
        <v>50000</v>
      </c>
      <c r="E340" s="89">
        <v>0</v>
      </c>
      <c r="F340" s="148">
        <v>0</v>
      </c>
      <c r="G340" s="130"/>
      <c r="H340" s="148">
        <v>50000</v>
      </c>
      <c r="I340" s="130"/>
      <c r="J340" s="130"/>
    </row>
    <row r="341" spans="1:10" x14ac:dyDescent="0.25">
      <c r="A341" s="86" t="s">
        <v>277</v>
      </c>
      <c r="B341" s="153" t="s">
        <v>278</v>
      </c>
      <c r="C341" s="130"/>
      <c r="D341" s="87">
        <v>0</v>
      </c>
      <c r="E341" s="87">
        <v>0</v>
      </c>
      <c r="F341" s="154">
        <v>0</v>
      </c>
      <c r="G341" s="130"/>
      <c r="H341" s="154">
        <v>0</v>
      </c>
      <c r="I341" s="130"/>
      <c r="J341" s="130"/>
    </row>
    <row r="342" spans="1:10" x14ac:dyDescent="0.25">
      <c r="A342" s="110" t="s">
        <v>102</v>
      </c>
      <c r="B342" s="151" t="s">
        <v>17</v>
      </c>
      <c r="C342" s="130"/>
      <c r="D342" s="111">
        <v>0</v>
      </c>
      <c r="E342" s="111">
        <v>0</v>
      </c>
      <c r="F342" s="152">
        <v>0</v>
      </c>
      <c r="G342" s="130"/>
      <c r="H342" s="152">
        <v>0</v>
      </c>
      <c r="I342" s="130"/>
      <c r="J342" s="130"/>
    </row>
    <row r="343" spans="1:10" x14ac:dyDescent="0.25">
      <c r="A343" s="112" t="s">
        <v>115</v>
      </c>
      <c r="B343" s="149" t="s">
        <v>116</v>
      </c>
      <c r="C343" s="130"/>
      <c r="D343" s="113">
        <v>0</v>
      </c>
      <c r="E343" s="113">
        <v>0</v>
      </c>
      <c r="F343" s="150">
        <v>0</v>
      </c>
      <c r="G343" s="130"/>
      <c r="H343" s="150">
        <v>0</v>
      </c>
      <c r="I343" s="130"/>
      <c r="J343" s="130"/>
    </row>
    <row r="344" spans="1:10" x14ac:dyDescent="0.25">
      <c r="A344" s="88" t="s">
        <v>122</v>
      </c>
      <c r="B344" s="147" t="s">
        <v>123</v>
      </c>
      <c r="C344" s="130"/>
      <c r="D344" s="89">
        <v>0</v>
      </c>
      <c r="E344" s="89">
        <v>0</v>
      </c>
      <c r="F344" s="148">
        <v>0</v>
      </c>
      <c r="G344" s="130"/>
      <c r="H344" s="148">
        <v>0</v>
      </c>
      <c r="I344" s="130"/>
      <c r="J344" s="130"/>
    </row>
    <row r="345" spans="1:10" ht="22.5" x14ac:dyDescent="0.25">
      <c r="A345" s="80" t="s">
        <v>237</v>
      </c>
      <c r="B345" s="155" t="s">
        <v>318</v>
      </c>
      <c r="C345" s="130"/>
      <c r="D345" s="81">
        <v>50000</v>
      </c>
      <c r="E345" s="81">
        <v>0</v>
      </c>
      <c r="F345" s="156">
        <v>0</v>
      </c>
      <c r="G345" s="130"/>
      <c r="H345" s="156">
        <v>50000</v>
      </c>
      <c r="I345" s="130"/>
      <c r="J345" s="130"/>
    </row>
    <row r="346" spans="1:10" ht="22.5" x14ac:dyDescent="0.25">
      <c r="A346" s="84" t="s">
        <v>319</v>
      </c>
      <c r="B346" s="157" t="s">
        <v>320</v>
      </c>
      <c r="C346" s="130"/>
      <c r="D346" s="85">
        <v>30000</v>
      </c>
      <c r="E346" s="85">
        <v>0</v>
      </c>
      <c r="F346" s="158">
        <v>0</v>
      </c>
      <c r="G346" s="130"/>
      <c r="H346" s="158">
        <v>30000</v>
      </c>
      <c r="I346" s="130"/>
      <c r="J346" s="130"/>
    </row>
    <row r="347" spans="1:10" x14ac:dyDescent="0.25">
      <c r="A347" s="110" t="s">
        <v>259</v>
      </c>
      <c r="B347" s="151" t="s">
        <v>260</v>
      </c>
      <c r="C347" s="130"/>
      <c r="D347" s="111">
        <v>30000</v>
      </c>
      <c r="E347" s="111">
        <v>0</v>
      </c>
      <c r="F347" s="152">
        <v>0</v>
      </c>
      <c r="G347" s="130"/>
      <c r="H347" s="152">
        <v>30000</v>
      </c>
      <c r="I347" s="130"/>
      <c r="J347" s="130"/>
    </row>
    <row r="348" spans="1:10" x14ac:dyDescent="0.25">
      <c r="A348" s="86" t="s">
        <v>261</v>
      </c>
      <c r="B348" s="153" t="s">
        <v>260</v>
      </c>
      <c r="C348" s="130"/>
      <c r="D348" s="87">
        <v>30000</v>
      </c>
      <c r="E348" s="87">
        <v>0</v>
      </c>
      <c r="F348" s="154">
        <v>0</v>
      </c>
      <c r="G348" s="130"/>
      <c r="H348" s="154">
        <v>30000</v>
      </c>
      <c r="I348" s="130"/>
      <c r="J348" s="130"/>
    </row>
    <row r="349" spans="1:10" x14ac:dyDescent="0.25">
      <c r="A349" s="110" t="s">
        <v>102</v>
      </c>
      <c r="B349" s="151" t="s">
        <v>17</v>
      </c>
      <c r="C349" s="130"/>
      <c r="D349" s="111">
        <v>30000</v>
      </c>
      <c r="E349" s="111">
        <v>0</v>
      </c>
      <c r="F349" s="152">
        <v>0</v>
      </c>
      <c r="G349" s="130"/>
      <c r="H349" s="152">
        <v>30000</v>
      </c>
      <c r="I349" s="130"/>
      <c r="J349" s="130"/>
    </row>
    <row r="350" spans="1:10" x14ac:dyDescent="0.25">
      <c r="A350" s="112" t="s">
        <v>138</v>
      </c>
      <c r="B350" s="149" t="s">
        <v>139</v>
      </c>
      <c r="C350" s="130"/>
      <c r="D350" s="113">
        <v>30000</v>
      </c>
      <c r="E350" s="113">
        <v>0</v>
      </c>
      <c r="F350" s="150">
        <v>0</v>
      </c>
      <c r="G350" s="130"/>
      <c r="H350" s="150">
        <v>30000</v>
      </c>
      <c r="I350" s="130"/>
      <c r="J350" s="130"/>
    </row>
    <row r="351" spans="1:10" ht="15" customHeight="1" x14ac:dyDescent="0.25">
      <c r="A351" s="88" t="s">
        <v>144</v>
      </c>
      <c r="B351" s="147" t="s">
        <v>145</v>
      </c>
      <c r="C351" s="130"/>
      <c r="D351" s="89">
        <v>30000</v>
      </c>
      <c r="E351" s="89">
        <v>0</v>
      </c>
      <c r="F351" s="148">
        <v>0</v>
      </c>
      <c r="G351" s="130"/>
      <c r="H351" s="148">
        <v>30000</v>
      </c>
      <c r="I351" s="130"/>
      <c r="J351" s="130"/>
    </row>
    <row r="352" spans="1:10" ht="22.5" x14ac:dyDescent="0.25">
      <c r="A352" s="84" t="s">
        <v>314</v>
      </c>
      <c r="B352" s="157" t="s">
        <v>315</v>
      </c>
      <c r="C352" s="130"/>
      <c r="D352" s="85">
        <v>20000</v>
      </c>
      <c r="E352" s="85">
        <v>0</v>
      </c>
      <c r="F352" s="158">
        <v>0</v>
      </c>
      <c r="G352" s="130"/>
      <c r="H352" s="158">
        <v>20000</v>
      </c>
      <c r="I352" s="130"/>
      <c r="J352" s="130"/>
    </row>
    <row r="353" spans="1:10" x14ac:dyDescent="0.25">
      <c r="A353" s="110" t="s">
        <v>259</v>
      </c>
      <c r="B353" s="151" t="s">
        <v>260</v>
      </c>
      <c r="C353" s="130"/>
      <c r="D353" s="111">
        <v>20000</v>
      </c>
      <c r="E353" s="111">
        <v>0</v>
      </c>
      <c r="F353" s="152">
        <v>0</v>
      </c>
      <c r="G353" s="130"/>
      <c r="H353" s="152">
        <v>20000</v>
      </c>
      <c r="I353" s="130"/>
      <c r="J353" s="130"/>
    </row>
    <row r="354" spans="1:10" x14ac:dyDescent="0.25">
      <c r="A354" s="86" t="s">
        <v>261</v>
      </c>
      <c r="B354" s="153" t="s">
        <v>260</v>
      </c>
      <c r="C354" s="130"/>
      <c r="D354" s="87">
        <v>20000</v>
      </c>
      <c r="E354" s="87">
        <v>0</v>
      </c>
      <c r="F354" s="154">
        <v>0</v>
      </c>
      <c r="G354" s="130"/>
      <c r="H354" s="154">
        <v>20000</v>
      </c>
      <c r="I354" s="130"/>
      <c r="J354" s="130"/>
    </row>
    <row r="355" spans="1:10" x14ac:dyDescent="0.25">
      <c r="A355" s="110" t="s">
        <v>102</v>
      </c>
      <c r="B355" s="151" t="s">
        <v>17</v>
      </c>
      <c r="C355" s="130"/>
      <c r="D355" s="111">
        <v>20000</v>
      </c>
      <c r="E355" s="111">
        <v>0</v>
      </c>
      <c r="F355" s="152">
        <v>0</v>
      </c>
      <c r="G355" s="130"/>
      <c r="H355" s="152">
        <v>20000</v>
      </c>
      <c r="I355" s="130"/>
      <c r="J355" s="130"/>
    </row>
    <row r="356" spans="1:10" x14ac:dyDescent="0.25">
      <c r="A356" s="112" t="s">
        <v>138</v>
      </c>
      <c r="B356" s="149" t="s">
        <v>139</v>
      </c>
      <c r="C356" s="130"/>
      <c r="D356" s="113">
        <v>20000</v>
      </c>
      <c r="E356" s="113">
        <v>0</v>
      </c>
      <c r="F356" s="150">
        <v>0</v>
      </c>
      <c r="G356" s="130"/>
      <c r="H356" s="150">
        <v>20000</v>
      </c>
      <c r="I356" s="130"/>
      <c r="J356" s="130"/>
    </row>
    <row r="357" spans="1:10" ht="15" customHeight="1" x14ac:dyDescent="0.25">
      <c r="A357" s="88" t="s">
        <v>144</v>
      </c>
      <c r="B357" s="147" t="s">
        <v>145</v>
      </c>
      <c r="C357" s="130"/>
      <c r="D357" s="89">
        <v>20000</v>
      </c>
      <c r="E357" s="89">
        <v>0</v>
      </c>
      <c r="F357" s="148">
        <v>0</v>
      </c>
      <c r="G357" s="130"/>
      <c r="H357" s="148">
        <v>20000</v>
      </c>
      <c r="I357" s="130"/>
      <c r="J357" s="130"/>
    </row>
    <row r="358" spans="1:10" ht="22.5" x14ac:dyDescent="0.25">
      <c r="A358" s="80" t="s">
        <v>321</v>
      </c>
      <c r="B358" s="155" t="s">
        <v>322</v>
      </c>
      <c r="C358" s="130"/>
      <c r="D358" s="81">
        <v>5000</v>
      </c>
      <c r="E358" s="81">
        <v>-5000</v>
      </c>
      <c r="F358" s="156">
        <v>-100</v>
      </c>
      <c r="G358" s="130"/>
      <c r="H358" s="156">
        <v>0</v>
      </c>
      <c r="I358" s="130"/>
      <c r="J358" s="130"/>
    </row>
    <row r="359" spans="1:10" ht="22.5" x14ac:dyDescent="0.25">
      <c r="A359" s="84" t="s">
        <v>285</v>
      </c>
      <c r="B359" s="157" t="s">
        <v>286</v>
      </c>
      <c r="C359" s="130"/>
      <c r="D359" s="85">
        <v>5000</v>
      </c>
      <c r="E359" s="85">
        <v>-5000</v>
      </c>
      <c r="F359" s="158">
        <v>-100</v>
      </c>
      <c r="G359" s="130"/>
      <c r="H359" s="158">
        <v>0</v>
      </c>
      <c r="I359" s="130"/>
      <c r="J359" s="130"/>
    </row>
    <row r="360" spans="1:10" ht="15" customHeight="1" x14ac:dyDescent="0.25">
      <c r="A360" s="110" t="s">
        <v>259</v>
      </c>
      <c r="B360" s="151" t="s">
        <v>260</v>
      </c>
      <c r="C360" s="130"/>
      <c r="D360" s="111">
        <v>5000</v>
      </c>
      <c r="E360" s="111">
        <v>-5000</v>
      </c>
      <c r="F360" s="152">
        <v>-100</v>
      </c>
      <c r="G360" s="130"/>
      <c r="H360" s="152">
        <v>0</v>
      </c>
      <c r="I360" s="130"/>
      <c r="J360" s="130"/>
    </row>
    <row r="361" spans="1:10" x14ac:dyDescent="0.25">
      <c r="A361" s="86" t="s">
        <v>261</v>
      </c>
      <c r="B361" s="153" t="s">
        <v>260</v>
      </c>
      <c r="C361" s="130"/>
      <c r="D361" s="87">
        <v>5000</v>
      </c>
      <c r="E361" s="87">
        <v>-5000</v>
      </c>
      <c r="F361" s="154">
        <v>-100</v>
      </c>
      <c r="G361" s="130"/>
      <c r="H361" s="154">
        <v>0</v>
      </c>
      <c r="I361" s="130"/>
      <c r="J361" s="130"/>
    </row>
    <row r="362" spans="1:10" x14ac:dyDescent="0.25">
      <c r="A362" s="110" t="s">
        <v>102</v>
      </c>
      <c r="B362" s="151" t="s">
        <v>17</v>
      </c>
      <c r="C362" s="130"/>
      <c r="D362" s="111">
        <v>5000</v>
      </c>
      <c r="E362" s="111">
        <v>-5000</v>
      </c>
      <c r="F362" s="152">
        <v>-100</v>
      </c>
      <c r="G362" s="130"/>
      <c r="H362" s="152">
        <v>0</v>
      </c>
      <c r="I362" s="130"/>
      <c r="J362" s="130"/>
    </row>
    <row r="363" spans="1:10" x14ac:dyDescent="0.25">
      <c r="A363" s="112" t="s">
        <v>115</v>
      </c>
      <c r="B363" s="149" t="s">
        <v>116</v>
      </c>
      <c r="C363" s="130"/>
      <c r="D363" s="113">
        <v>5000</v>
      </c>
      <c r="E363" s="113">
        <v>-5000</v>
      </c>
      <c r="F363" s="150">
        <v>-100</v>
      </c>
      <c r="G363" s="130"/>
      <c r="H363" s="150">
        <v>0</v>
      </c>
      <c r="I363" s="130"/>
      <c r="J363" s="130"/>
    </row>
    <row r="364" spans="1:10" ht="24" customHeight="1" x14ac:dyDescent="0.25">
      <c r="A364" s="88" t="s">
        <v>122</v>
      </c>
      <c r="B364" s="147" t="s">
        <v>123</v>
      </c>
      <c r="C364" s="130"/>
      <c r="D364" s="89">
        <v>5000</v>
      </c>
      <c r="E364" s="89">
        <v>-5000</v>
      </c>
      <c r="F364" s="148">
        <v>-100</v>
      </c>
      <c r="G364" s="130"/>
      <c r="H364" s="148">
        <v>0</v>
      </c>
      <c r="I364" s="130"/>
      <c r="J364" s="130"/>
    </row>
    <row r="365" spans="1:10" ht="22.5" x14ac:dyDescent="0.25">
      <c r="A365" s="80" t="s">
        <v>323</v>
      </c>
      <c r="B365" s="155" t="s">
        <v>324</v>
      </c>
      <c r="C365" s="130"/>
      <c r="D365" s="81">
        <v>300000</v>
      </c>
      <c r="E365" s="81">
        <v>0</v>
      </c>
      <c r="F365" s="156">
        <v>0</v>
      </c>
      <c r="G365" s="130"/>
      <c r="H365" s="156">
        <v>300000</v>
      </c>
      <c r="I365" s="130"/>
      <c r="J365" s="130"/>
    </row>
    <row r="366" spans="1:10" ht="22.5" x14ac:dyDescent="0.25">
      <c r="A366" s="84" t="s">
        <v>285</v>
      </c>
      <c r="B366" s="157" t="s">
        <v>286</v>
      </c>
      <c r="C366" s="130"/>
      <c r="D366" s="85">
        <v>300000</v>
      </c>
      <c r="E366" s="85">
        <v>0</v>
      </c>
      <c r="F366" s="158">
        <v>0</v>
      </c>
      <c r="G366" s="130"/>
      <c r="H366" s="158">
        <v>300000</v>
      </c>
      <c r="I366" s="130"/>
      <c r="J366" s="130"/>
    </row>
    <row r="367" spans="1:10" x14ac:dyDescent="0.25">
      <c r="A367" s="110" t="s">
        <v>259</v>
      </c>
      <c r="B367" s="151" t="s">
        <v>260</v>
      </c>
      <c r="C367" s="130"/>
      <c r="D367" s="111">
        <v>300000</v>
      </c>
      <c r="E367" s="111">
        <v>0</v>
      </c>
      <c r="F367" s="152">
        <v>0</v>
      </c>
      <c r="G367" s="130"/>
      <c r="H367" s="152">
        <v>300000</v>
      </c>
      <c r="I367" s="130"/>
      <c r="J367" s="130"/>
    </row>
    <row r="368" spans="1:10" x14ac:dyDescent="0.25">
      <c r="A368" s="86" t="s">
        <v>261</v>
      </c>
      <c r="B368" s="153" t="s">
        <v>260</v>
      </c>
      <c r="C368" s="130"/>
      <c r="D368" s="87">
        <v>300000</v>
      </c>
      <c r="E368" s="87">
        <v>0</v>
      </c>
      <c r="F368" s="154">
        <v>0</v>
      </c>
      <c r="G368" s="130"/>
      <c r="H368" s="154">
        <v>300000</v>
      </c>
      <c r="I368" s="130"/>
      <c r="J368" s="130"/>
    </row>
    <row r="369" spans="1:10" x14ac:dyDescent="0.25">
      <c r="A369" s="110" t="s">
        <v>102</v>
      </c>
      <c r="B369" s="151" t="s">
        <v>17</v>
      </c>
      <c r="C369" s="130"/>
      <c r="D369" s="111">
        <v>300000</v>
      </c>
      <c r="E369" s="111">
        <v>0</v>
      </c>
      <c r="F369" s="152">
        <v>0</v>
      </c>
      <c r="G369" s="130"/>
      <c r="H369" s="152">
        <v>300000</v>
      </c>
      <c r="I369" s="130"/>
      <c r="J369" s="130"/>
    </row>
    <row r="370" spans="1:10" x14ac:dyDescent="0.25">
      <c r="A370" s="112" t="s">
        <v>138</v>
      </c>
      <c r="B370" s="149" t="s">
        <v>139</v>
      </c>
      <c r="C370" s="130"/>
      <c r="D370" s="113">
        <v>300000</v>
      </c>
      <c r="E370" s="113">
        <v>0</v>
      </c>
      <c r="F370" s="150">
        <v>0</v>
      </c>
      <c r="G370" s="130"/>
      <c r="H370" s="150">
        <v>300000</v>
      </c>
      <c r="I370" s="130"/>
      <c r="J370" s="130"/>
    </row>
    <row r="371" spans="1:10" ht="15" customHeight="1" x14ac:dyDescent="0.25">
      <c r="A371" s="88" t="s">
        <v>144</v>
      </c>
      <c r="B371" s="147" t="s">
        <v>145</v>
      </c>
      <c r="C371" s="130"/>
      <c r="D371" s="89">
        <v>300000</v>
      </c>
      <c r="E371" s="89">
        <v>0</v>
      </c>
      <c r="F371" s="148">
        <v>0</v>
      </c>
      <c r="G371" s="130"/>
      <c r="H371" s="148">
        <v>300000</v>
      </c>
      <c r="I371" s="130"/>
      <c r="J371" s="130"/>
    </row>
    <row r="372" spans="1:10" ht="22.5" x14ac:dyDescent="0.25">
      <c r="A372" s="80" t="s">
        <v>325</v>
      </c>
      <c r="B372" s="155" t="s">
        <v>326</v>
      </c>
      <c r="C372" s="130"/>
      <c r="D372" s="81">
        <v>20000</v>
      </c>
      <c r="E372" s="81">
        <v>0</v>
      </c>
      <c r="F372" s="156">
        <v>0</v>
      </c>
      <c r="G372" s="130"/>
      <c r="H372" s="156">
        <v>20000</v>
      </c>
      <c r="I372" s="130"/>
      <c r="J372" s="130"/>
    </row>
    <row r="373" spans="1:10" ht="22.5" x14ac:dyDescent="0.25">
      <c r="A373" s="84" t="s">
        <v>327</v>
      </c>
      <c r="B373" s="157" t="s">
        <v>328</v>
      </c>
      <c r="C373" s="130"/>
      <c r="D373" s="85">
        <v>20000</v>
      </c>
      <c r="E373" s="85">
        <v>0</v>
      </c>
      <c r="F373" s="158">
        <v>0</v>
      </c>
      <c r="G373" s="130"/>
      <c r="H373" s="158">
        <v>20000</v>
      </c>
      <c r="I373" s="130"/>
      <c r="J373" s="130"/>
    </row>
    <row r="374" spans="1:10" x14ac:dyDescent="0.25">
      <c r="A374" s="110" t="s">
        <v>259</v>
      </c>
      <c r="B374" s="151" t="s">
        <v>260</v>
      </c>
      <c r="C374" s="130"/>
      <c r="D374" s="111">
        <v>20000</v>
      </c>
      <c r="E374" s="111">
        <v>0</v>
      </c>
      <c r="F374" s="152">
        <v>0</v>
      </c>
      <c r="G374" s="130"/>
      <c r="H374" s="152">
        <v>20000</v>
      </c>
      <c r="I374" s="130"/>
      <c r="J374" s="130"/>
    </row>
    <row r="375" spans="1:10" x14ac:dyDescent="0.25">
      <c r="A375" s="86" t="s">
        <v>261</v>
      </c>
      <c r="B375" s="153" t="s">
        <v>260</v>
      </c>
      <c r="C375" s="130"/>
      <c r="D375" s="87">
        <v>20000</v>
      </c>
      <c r="E375" s="87">
        <v>0</v>
      </c>
      <c r="F375" s="154">
        <v>0</v>
      </c>
      <c r="G375" s="130"/>
      <c r="H375" s="154">
        <v>20000</v>
      </c>
      <c r="I375" s="130"/>
      <c r="J375" s="130"/>
    </row>
    <row r="376" spans="1:10" x14ac:dyDescent="0.25">
      <c r="A376" s="110" t="s">
        <v>102</v>
      </c>
      <c r="B376" s="151" t="s">
        <v>17</v>
      </c>
      <c r="C376" s="130"/>
      <c r="D376" s="111">
        <v>20000</v>
      </c>
      <c r="E376" s="111">
        <v>0</v>
      </c>
      <c r="F376" s="152">
        <v>0</v>
      </c>
      <c r="G376" s="130"/>
      <c r="H376" s="152">
        <v>20000</v>
      </c>
      <c r="I376" s="130"/>
      <c r="J376" s="130"/>
    </row>
    <row r="377" spans="1:10" x14ac:dyDescent="0.25">
      <c r="A377" s="112" t="s">
        <v>156</v>
      </c>
      <c r="B377" s="149" t="s">
        <v>157</v>
      </c>
      <c r="C377" s="130"/>
      <c r="D377" s="113">
        <v>20000</v>
      </c>
      <c r="E377" s="113">
        <v>0</v>
      </c>
      <c r="F377" s="150">
        <v>0</v>
      </c>
      <c r="G377" s="130"/>
      <c r="H377" s="150">
        <v>20000</v>
      </c>
      <c r="I377" s="130"/>
      <c r="J377" s="130"/>
    </row>
    <row r="378" spans="1:10" x14ac:dyDescent="0.25">
      <c r="A378" s="88" t="s">
        <v>159</v>
      </c>
      <c r="B378" s="147" t="s">
        <v>160</v>
      </c>
      <c r="C378" s="130"/>
      <c r="D378" s="89">
        <v>20000</v>
      </c>
      <c r="E378" s="89">
        <v>0</v>
      </c>
      <c r="F378" s="148">
        <v>0</v>
      </c>
      <c r="G378" s="130"/>
      <c r="H378" s="148">
        <v>20000</v>
      </c>
      <c r="I378" s="130"/>
      <c r="J378" s="130"/>
    </row>
    <row r="379" spans="1:10" ht="22.5" x14ac:dyDescent="0.25">
      <c r="A379" s="80" t="s">
        <v>329</v>
      </c>
      <c r="B379" s="155" t="s">
        <v>330</v>
      </c>
      <c r="C379" s="130"/>
      <c r="D379" s="81">
        <v>300000</v>
      </c>
      <c r="E379" s="81">
        <v>0</v>
      </c>
      <c r="F379" s="156">
        <v>0</v>
      </c>
      <c r="G379" s="130"/>
      <c r="H379" s="156">
        <v>300000</v>
      </c>
      <c r="I379" s="130"/>
      <c r="J379" s="130"/>
    </row>
    <row r="380" spans="1:10" ht="22.5" x14ac:dyDescent="0.25">
      <c r="A380" s="84" t="s">
        <v>327</v>
      </c>
      <c r="B380" s="157" t="s">
        <v>328</v>
      </c>
      <c r="C380" s="130"/>
      <c r="D380" s="85">
        <v>300000</v>
      </c>
      <c r="E380" s="85">
        <v>0</v>
      </c>
      <c r="F380" s="158">
        <v>0</v>
      </c>
      <c r="G380" s="130"/>
      <c r="H380" s="158">
        <v>300000</v>
      </c>
      <c r="I380" s="130"/>
      <c r="J380" s="130"/>
    </row>
    <row r="381" spans="1:10" x14ac:dyDescent="0.25">
      <c r="A381" s="110" t="s">
        <v>215</v>
      </c>
      <c r="B381" s="151" t="s">
        <v>216</v>
      </c>
      <c r="C381" s="130"/>
      <c r="D381" s="111">
        <v>0</v>
      </c>
      <c r="E381" s="111">
        <v>0</v>
      </c>
      <c r="F381" s="152">
        <v>0</v>
      </c>
      <c r="G381" s="130"/>
      <c r="H381" s="152">
        <v>0</v>
      </c>
      <c r="I381" s="130"/>
      <c r="J381" s="130"/>
    </row>
    <row r="382" spans="1:10" x14ac:dyDescent="0.25">
      <c r="A382" s="86" t="s">
        <v>217</v>
      </c>
      <c r="B382" s="153" t="s">
        <v>216</v>
      </c>
      <c r="C382" s="130"/>
      <c r="D382" s="87">
        <v>0</v>
      </c>
      <c r="E382" s="87">
        <v>0</v>
      </c>
      <c r="F382" s="154">
        <v>0</v>
      </c>
      <c r="G382" s="130"/>
      <c r="H382" s="154">
        <v>0</v>
      </c>
      <c r="I382" s="130"/>
      <c r="J382" s="130"/>
    </row>
    <row r="383" spans="1:10" x14ac:dyDescent="0.25">
      <c r="A383" s="110" t="s">
        <v>102</v>
      </c>
      <c r="B383" s="151" t="s">
        <v>17</v>
      </c>
      <c r="C383" s="130"/>
      <c r="D383" s="111">
        <v>0</v>
      </c>
      <c r="E383" s="111">
        <v>0</v>
      </c>
      <c r="F383" s="152">
        <v>0</v>
      </c>
      <c r="G383" s="130"/>
      <c r="H383" s="152">
        <v>0</v>
      </c>
      <c r="I383" s="130"/>
      <c r="J383" s="130"/>
    </row>
    <row r="384" spans="1:10" x14ac:dyDescent="0.25">
      <c r="A384" s="112" t="s">
        <v>138</v>
      </c>
      <c r="B384" s="149" t="s">
        <v>139</v>
      </c>
      <c r="C384" s="130"/>
      <c r="D384" s="113">
        <v>0</v>
      </c>
      <c r="E384" s="113">
        <v>0</v>
      </c>
      <c r="F384" s="150">
        <v>0</v>
      </c>
      <c r="G384" s="130"/>
      <c r="H384" s="150">
        <v>0</v>
      </c>
      <c r="I384" s="130"/>
      <c r="J384" s="130"/>
    </row>
    <row r="385" spans="1:10" ht="15" customHeight="1" x14ac:dyDescent="0.25">
      <c r="A385" s="88" t="s">
        <v>144</v>
      </c>
      <c r="B385" s="147" t="s">
        <v>145</v>
      </c>
      <c r="C385" s="130"/>
      <c r="D385" s="89">
        <v>0</v>
      </c>
      <c r="E385" s="89">
        <v>0</v>
      </c>
      <c r="F385" s="148">
        <v>0</v>
      </c>
      <c r="G385" s="130"/>
      <c r="H385" s="148">
        <v>0</v>
      </c>
      <c r="I385" s="130"/>
      <c r="J385" s="130"/>
    </row>
    <row r="386" spans="1:10" x14ac:dyDescent="0.25">
      <c r="A386" s="110" t="s">
        <v>259</v>
      </c>
      <c r="B386" s="151" t="s">
        <v>260</v>
      </c>
      <c r="C386" s="130"/>
      <c r="D386" s="111">
        <v>300000</v>
      </c>
      <c r="E386" s="111">
        <v>0</v>
      </c>
      <c r="F386" s="152">
        <v>0</v>
      </c>
      <c r="G386" s="130"/>
      <c r="H386" s="152">
        <v>300000</v>
      </c>
      <c r="I386" s="130"/>
      <c r="J386" s="130"/>
    </row>
    <row r="387" spans="1:10" x14ac:dyDescent="0.25">
      <c r="A387" s="86" t="s">
        <v>261</v>
      </c>
      <c r="B387" s="153" t="s">
        <v>260</v>
      </c>
      <c r="C387" s="130"/>
      <c r="D387" s="87">
        <v>300000</v>
      </c>
      <c r="E387" s="87">
        <v>0</v>
      </c>
      <c r="F387" s="154">
        <v>0</v>
      </c>
      <c r="G387" s="130"/>
      <c r="H387" s="154">
        <v>300000</v>
      </c>
      <c r="I387" s="130"/>
      <c r="J387" s="130"/>
    </row>
    <row r="388" spans="1:10" x14ac:dyDescent="0.25">
      <c r="A388" s="110" t="s">
        <v>102</v>
      </c>
      <c r="B388" s="151" t="s">
        <v>17</v>
      </c>
      <c r="C388" s="130"/>
      <c r="D388" s="111">
        <v>300000</v>
      </c>
      <c r="E388" s="111">
        <v>0</v>
      </c>
      <c r="F388" s="152">
        <v>0</v>
      </c>
      <c r="G388" s="130"/>
      <c r="H388" s="152">
        <v>300000</v>
      </c>
      <c r="I388" s="130"/>
      <c r="J388" s="130"/>
    </row>
    <row r="389" spans="1:10" x14ac:dyDescent="0.25">
      <c r="A389" s="112" t="s">
        <v>138</v>
      </c>
      <c r="B389" s="149" t="s">
        <v>139</v>
      </c>
      <c r="C389" s="130"/>
      <c r="D389" s="113">
        <v>300000</v>
      </c>
      <c r="E389" s="113">
        <v>0</v>
      </c>
      <c r="F389" s="150">
        <v>0</v>
      </c>
      <c r="G389" s="130"/>
      <c r="H389" s="150">
        <v>300000</v>
      </c>
      <c r="I389" s="130"/>
      <c r="J389" s="130"/>
    </row>
    <row r="390" spans="1:10" ht="15" customHeight="1" x14ac:dyDescent="0.25">
      <c r="A390" s="88" t="s">
        <v>144</v>
      </c>
      <c r="B390" s="147" t="s">
        <v>145</v>
      </c>
      <c r="C390" s="130"/>
      <c r="D390" s="89">
        <v>300000</v>
      </c>
      <c r="E390" s="89">
        <v>0</v>
      </c>
      <c r="F390" s="148">
        <v>0</v>
      </c>
      <c r="G390" s="130"/>
      <c r="H390" s="148">
        <v>300000</v>
      </c>
      <c r="I390" s="130"/>
      <c r="J390" s="130"/>
    </row>
    <row r="391" spans="1:10" ht="22.5" x14ac:dyDescent="0.25">
      <c r="A391" s="80" t="s">
        <v>331</v>
      </c>
      <c r="B391" s="155" t="s">
        <v>332</v>
      </c>
      <c r="C391" s="130"/>
      <c r="D391" s="81">
        <v>62000</v>
      </c>
      <c r="E391" s="81">
        <v>0</v>
      </c>
      <c r="F391" s="156">
        <v>0</v>
      </c>
      <c r="G391" s="130"/>
      <c r="H391" s="156">
        <v>62000</v>
      </c>
      <c r="I391" s="130"/>
      <c r="J391" s="130"/>
    </row>
    <row r="392" spans="1:10" ht="22.5" x14ac:dyDescent="0.25">
      <c r="A392" s="84" t="s">
        <v>327</v>
      </c>
      <c r="B392" s="157" t="s">
        <v>328</v>
      </c>
      <c r="C392" s="130"/>
      <c r="D392" s="85">
        <v>62000</v>
      </c>
      <c r="E392" s="85">
        <v>0</v>
      </c>
      <c r="F392" s="158">
        <v>0</v>
      </c>
      <c r="G392" s="130"/>
      <c r="H392" s="158">
        <v>62000</v>
      </c>
      <c r="I392" s="130"/>
      <c r="J392" s="130"/>
    </row>
    <row r="393" spans="1:10" x14ac:dyDescent="0.25">
      <c r="A393" s="110" t="s">
        <v>259</v>
      </c>
      <c r="B393" s="151" t="s">
        <v>260</v>
      </c>
      <c r="C393" s="130"/>
      <c r="D393" s="111">
        <v>62000</v>
      </c>
      <c r="E393" s="111">
        <v>0</v>
      </c>
      <c r="F393" s="152">
        <v>0</v>
      </c>
      <c r="G393" s="130"/>
      <c r="H393" s="152">
        <v>62000</v>
      </c>
      <c r="I393" s="130"/>
      <c r="J393" s="130"/>
    </row>
    <row r="394" spans="1:10" x14ac:dyDescent="0.25">
      <c r="A394" s="86" t="s">
        <v>261</v>
      </c>
      <c r="B394" s="153" t="s">
        <v>260</v>
      </c>
      <c r="C394" s="130"/>
      <c r="D394" s="87">
        <v>62000</v>
      </c>
      <c r="E394" s="87">
        <v>0</v>
      </c>
      <c r="F394" s="154">
        <v>0</v>
      </c>
      <c r="G394" s="130"/>
      <c r="H394" s="154">
        <v>62000</v>
      </c>
      <c r="I394" s="130"/>
      <c r="J394" s="130"/>
    </row>
    <row r="395" spans="1:10" x14ac:dyDescent="0.25">
      <c r="A395" s="110" t="s">
        <v>102</v>
      </c>
      <c r="B395" s="151" t="s">
        <v>17</v>
      </c>
      <c r="C395" s="130"/>
      <c r="D395" s="111">
        <v>62000</v>
      </c>
      <c r="E395" s="111">
        <v>0</v>
      </c>
      <c r="F395" s="152">
        <v>0</v>
      </c>
      <c r="G395" s="130"/>
      <c r="H395" s="152">
        <v>62000</v>
      </c>
      <c r="I395" s="130"/>
      <c r="J395" s="130"/>
    </row>
    <row r="396" spans="1:10" x14ac:dyDescent="0.25">
      <c r="A396" s="112" t="s">
        <v>115</v>
      </c>
      <c r="B396" s="149" t="s">
        <v>116</v>
      </c>
      <c r="C396" s="130"/>
      <c r="D396" s="113">
        <v>27000</v>
      </c>
      <c r="E396" s="113">
        <v>0</v>
      </c>
      <c r="F396" s="150">
        <v>0</v>
      </c>
      <c r="G396" s="130"/>
      <c r="H396" s="150">
        <v>27000</v>
      </c>
      <c r="I396" s="130"/>
      <c r="J396" s="130"/>
    </row>
    <row r="397" spans="1:10" x14ac:dyDescent="0.25">
      <c r="A397" s="88" t="s">
        <v>122</v>
      </c>
      <c r="B397" s="147" t="s">
        <v>123</v>
      </c>
      <c r="C397" s="130"/>
      <c r="D397" s="89">
        <v>27000</v>
      </c>
      <c r="E397" s="89">
        <v>0</v>
      </c>
      <c r="F397" s="148">
        <v>0</v>
      </c>
      <c r="G397" s="130"/>
      <c r="H397" s="148">
        <v>27000</v>
      </c>
      <c r="I397" s="130"/>
      <c r="J397" s="130"/>
    </row>
    <row r="398" spans="1:10" x14ac:dyDescent="0.25">
      <c r="A398" s="112" t="s">
        <v>156</v>
      </c>
      <c r="B398" s="149" t="s">
        <v>157</v>
      </c>
      <c r="C398" s="130"/>
      <c r="D398" s="113">
        <v>35000</v>
      </c>
      <c r="E398" s="113">
        <v>0</v>
      </c>
      <c r="F398" s="150">
        <v>0</v>
      </c>
      <c r="G398" s="130"/>
      <c r="H398" s="150">
        <v>35000</v>
      </c>
      <c r="I398" s="130"/>
      <c r="J398" s="130"/>
    </row>
    <row r="399" spans="1:10" x14ac:dyDescent="0.25">
      <c r="A399" s="88" t="s">
        <v>159</v>
      </c>
      <c r="B399" s="147" t="s">
        <v>160</v>
      </c>
      <c r="C399" s="130"/>
      <c r="D399" s="89">
        <v>35000</v>
      </c>
      <c r="E399" s="89">
        <v>0</v>
      </c>
      <c r="F399" s="148">
        <v>0</v>
      </c>
      <c r="G399" s="130"/>
      <c r="H399" s="148">
        <v>35000</v>
      </c>
      <c r="I399" s="130"/>
      <c r="J399" s="130"/>
    </row>
    <row r="400" spans="1:10" x14ac:dyDescent="0.25">
      <c r="A400" s="78" t="s">
        <v>211</v>
      </c>
      <c r="B400" s="161" t="s">
        <v>333</v>
      </c>
      <c r="C400" s="130"/>
      <c r="D400" s="79">
        <v>4836672.09</v>
      </c>
      <c r="E400" s="79">
        <v>-62958.59</v>
      </c>
      <c r="F400" s="162">
        <v>-1.3</v>
      </c>
      <c r="G400" s="130"/>
      <c r="H400" s="162">
        <v>4773713.5</v>
      </c>
      <c r="I400" s="130"/>
      <c r="J400" s="130"/>
    </row>
    <row r="401" spans="1:10" x14ac:dyDescent="0.25">
      <c r="A401" s="80" t="s">
        <v>213</v>
      </c>
      <c r="B401" s="155" t="s">
        <v>334</v>
      </c>
      <c r="C401" s="130"/>
      <c r="D401" s="81">
        <v>600000</v>
      </c>
      <c r="E401" s="81">
        <v>0</v>
      </c>
      <c r="F401" s="156">
        <v>0</v>
      </c>
      <c r="G401" s="130"/>
      <c r="H401" s="156">
        <v>600000</v>
      </c>
      <c r="I401" s="130"/>
      <c r="J401" s="130"/>
    </row>
    <row r="402" spans="1:10" ht="22.5" x14ac:dyDescent="0.25">
      <c r="A402" s="84" t="s">
        <v>327</v>
      </c>
      <c r="B402" s="157" t="s">
        <v>328</v>
      </c>
      <c r="C402" s="130"/>
      <c r="D402" s="85">
        <v>600000</v>
      </c>
      <c r="E402" s="85">
        <v>0</v>
      </c>
      <c r="F402" s="158">
        <v>0</v>
      </c>
      <c r="G402" s="130"/>
      <c r="H402" s="158">
        <v>600000</v>
      </c>
      <c r="I402" s="130"/>
      <c r="J402" s="130"/>
    </row>
    <row r="403" spans="1:10" x14ac:dyDescent="0.25">
      <c r="A403" s="110" t="s">
        <v>259</v>
      </c>
      <c r="B403" s="151" t="s">
        <v>260</v>
      </c>
      <c r="C403" s="130"/>
      <c r="D403" s="111">
        <v>600000</v>
      </c>
      <c r="E403" s="111">
        <v>0</v>
      </c>
      <c r="F403" s="152">
        <v>0</v>
      </c>
      <c r="G403" s="130"/>
      <c r="H403" s="152">
        <v>600000</v>
      </c>
      <c r="I403" s="130"/>
      <c r="J403" s="130"/>
    </row>
    <row r="404" spans="1:10" x14ac:dyDescent="0.25">
      <c r="A404" s="86" t="s">
        <v>261</v>
      </c>
      <c r="B404" s="153" t="s">
        <v>260</v>
      </c>
      <c r="C404" s="130"/>
      <c r="D404" s="87">
        <v>600000</v>
      </c>
      <c r="E404" s="87">
        <v>0</v>
      </c>
      <c r="F404" s="154">
        <v>0</v>
      </c>
      <c r="G404" s="130"/>
      <c r="H404" s="154">
        <v>600000</v>
      </c>
      <c r="I404" s="130"/>
      <c r="J404" s="130"/>
    </row>
    <row r="405" spans="1:10" x14ac:dyDescent="0.25">
      <c r="A405" s="110" t="s">
        <v>102</v>
      </c>
      <c r="B405" s="151" t="s">
        <v>17</v>
      </c>
      <c r="C405" s="130"/>
      <c r="D405" s="111">
        <v>600000</v>
      </c>
      <c r="E405" s="111">
        <v>0</v>
      </c>
      <c r="F405" s="152">
        <v>0</v>
      </c>
      <c r="G405" s="130"/>
      <c r="H405" s="152">
        <v>600000</v>
      </c>
      <c r="I405" s="130"/>
      <c r="J405" s="130"/>
    </row>
    <row r="406" spans="1:10" x14ac:dyDescent="0.25">
      <c r="A406" s="112" t="s">
        <v>115</v>
      </c>
      <c r="B406" s="149" t="s">
        <v>116</v>
      </c>
      <c r="C406" s="130"/>
      <c r="D406" s="113">
        <v>600000</v>
      </c>
      <c r="E406" s="113">
        <v>0</v>
      </c>
      <c r="F406" s="150">
        <v>0</v>
      </c>
      <c r="G406" s="130"/>
      <c r="H406" s="150">
        <v>600000</v>
      </c>
      <c r="I406" s="130"/>
      <c r="J406" s="130"/>
    </row>
    <row r="407" spans="1:10" x14ac:dyDescent="0.25">
      <c r="A407" s="88" t="s">
        <v>122</v>
      </c>
      <c r="B407" s="147" t="s">
        <v>123</v>
      </c>
      <c r="C407" s="130"/>
      <c r="D407" s="89">
        <v>600000</v>
      </c>
      <c r="E407" s="89">
        <v>0</v>
      </c>
      <c r="F407" s="148">
        <v>0</v>
      </c>
      <c r="G407" s="130"/>
      <c r="H407" s="148">
        <v>600000</v>
      </c>
      <c r="I407" s="130"/>
      <c r="J407" s="130"/>
    </row>
    <row r="408" spans="1:10" x14ac:dyDescent="0.25">
      <c r="A408" s="80" t="s">
        <v>221</v>
      </c>
      <c r="B408" s="155" t="s">
        <v>335</v>
      </c>
      <c r="C408" s="130"/>
      <c r="D408" s="81">
        <v>111250</v>
      </c>
      <c r="E408" s="81">
        <v>0</v>
      </c>
      <c r="F408" s="156">
        <v>0</v>
      </c>
      <c r="G408" s="130"/>
      <c r="H408" s="156">
        <v>111250</v>
      </c>
      <c r="I408" s="130"/>
      <c r="J408" s="130"/>
    </row>
    <row r="409" spans="1:10" ht="22.5" x14ac:dyDescent="0.25">
      <c r="A409" s="84" t="s">
        <v>327</v>
      </c>
      <c r="B409" s="157" t="s">
        <v>328</v>
      </c>
      <c r="C409" s="130"/>
      <c r="D409" s="85">
        <v>111250</v>
      </c>
      <c r="E409" s="85">
        <v>0</v>
      </c>
      <c r="F409" s="158">
        <v>0</v>
      </c>
      <c r="G409" s="130"/>
      <c r="H409" s="158">
        <v>111250</v>
      </c>
      <c r="I409" s="130"/>
      <c r="J409" s="130"/>
    </row>
    <row r="410" spans="1:10" x14ac:dyDescent="0.25">
      <c r="A410" s="110" t="s">
        <v>215</v>
      </c>
      <c r="B410" s="151" t="s">
        <v>216</v>
      </c>
      <c r="C410" s="130"/>
      <c r="D410" s="111">
        <v>100000</v>
      </c>
      <c r="E410" s="111">
        <v>0</v>
      </c>
      <c r="F410" s="152">
        <v>0</v>
      </c>
      <c r="G410" s="130"/>
      <c r="H410" s="152">
        <v>100000</v>
      </c>
      <c r="I410" s="130"/>
      <c r="J410" s="130"/>
    </row>
    <row r="411" spans="1:10" x14ac:dyDescent="0.25">
      <c r="A411" s="86" t="s">
        <v>217</v>
      </c>
      <c r="B411" s="153" t="s">
        <v>216</v>
      </c>
      <c r="C411" s="130"/>
      <c r="D411" s="87">
        <v>100000</v>
      </c>
      <c r="E411" s="87">
        <v>0</v>
      </c>
      <c r="F411" s="154">
        <v>0</v>
      </c>
      <c r="G411" s="130"/>
      <c r="H411" s="154">
        <v>100000</v>
      </c>
      <c r="I411" s="130"/>
      <c r="J411" s="130"/>
    </row>
    <row r="412" spans="1:10" x14ac:dyDescent="0.25">
      <c r="A412" s="110" t="s">
        <v>102</v>
      </c>
      <c r="B412" s="151" t="s">
        <v>17</v>
      </c>
      <c r="C412" s="130"/>
      <c r="D412" s="111">
        <v>100000</v>
      </c>
      <c r="E412" s="111">
        <v>0</v>
      </c>
      <c r="F412" s="152">
        <v>0</v>
      </c>
      <c r="G412" s="130"/>
      <c r="H412" s="152">
        <v>100000</v>
      </c>
      <c r="I412" s="130"/>
      <c r="J412" s="130"/>
    </row>
    <row r="413" spans="1:10" x14ac:dyDescent="0.25">
      <c r="A413" s="112" t="s">
        <v>115</v>
      </c>
      <c r="B413" s="149" t="s">
        <v>116</v>
      </c>
      <c r="C413" s="130"/>
      <c r="D413" s="113">
        <v>100000</v>
      </c>
      <c r="E413" s="113">
        <v>0</v>
      </c>
      <c r="F413" s="150">
        <v>0</v>
      </c>
      <c r="G413" s="130"/>
      <c r="H413" s="150">
        <v>100000</v>
      </c>
      <c r="I413" s="130"/>
      <c r="J413" s="130"/>
    </row>
    <row r="414" spans="1:10" x14ac:dyDescent="0.25">
      <c r="A414" s="88" t="s">
        <v>122</v>
      </c>
      <c r="B414" s="147" t="s">
        <v>123</v>
      </c>
      <c r="C414" s="130"/>
      <c r="D414" s="89">
        <v>100000</v>
      </c>
      <c r="E414" s="89">
        <v>0</v>
      </c>
      <c r="F414" s="148">
        <v>0</v>
      </c>
      <c r="G414" s="130"/>
      <c r="H414" s="148">
        <v>100000</v>
      </c>
      <c r="I414" s="130"/>
      <c r="J414" s="130"/>
    </row>
    <row r="415" spans="1:10" x14ac:dyDescent="0.25">
      <c r="A415" s="110" t="s">
        <v>271</v>
      </c>
      <c r="B415" s="151" t="s">
        <v>272</v>
      </c>
      <c r="C415" s="130"/>
      <c r="D415" s="111">
        <v>11250</v>
      </c>
      <c r="E415" s="111">
        <v>0</v>
      </c>
      <c r="F415" s="152">
        <v>0</v>
      </c>
      <c r="G415" s="130"/>
      <c r="H415" s="152">
        <v>11250</v>
      </c>
      <c r="I415" s="130"/>
      <c r="J415" s="130"/>
    </row>
    <row r="416" spans="1:10" x14ac:dyDescent="0.25">
      <c r="A416" s="86" t="s">
        <v>273</v>
      </c>
      <c r="B416" s="153" t="s">
        <v>274</v>
      </c>
      <c r="C416" s="130"/>
      <c r="D416" s="87">
        <v>11250</v>
      </c>
      <c r="E416" s="87">
        <v>0</v>
      </c>
      <c r="F416" s="154">
        <v>0</v>
      </c>
      <c r="G416" s="130"/>
      <c r="H416" s="154">
        <v>11250</v>
      </c>
      <c r="I416" s="130"/>
      <c r="J416" s="130"/>
    </row>
    <row r="417" spans="1:10" x14ac:dyDescent="0.25">
      <c r="A417" s="110" t="s">
        <v>102</v>
      </c>
      <c r="B417" s="151" t="s">
        <v>17</v>
      </c>
      <c r="C417" s="130"/>
      <c r="D417" s="111">
        <v>11250</v>
      </c>
      <c r="E417" s="111">
        <v>0</v>
      </c>
      <c r="F417" s="152">
        <v>0</v>
      </c>
      <c r="G417" s="130"/>
      <c r="H417" s="152">
        <v>11250</v>
      </c>
      <c r="I417" s="130"/>
      <c r="J417" s="130"/>
    </row>
    <row r="418" spans="1:10" x14ac:dyDescent="0.25">
      <c r="A418" s="112" t="s">
        <v>115</v>
      </c>
      <c r="B418" s="149" t="s">
        <v>116</v>
      </c>
      <c r="C418" s="130"/>
      <c r="D418" s="113">
        <v>11250</v>
      </c>
      <c r="E418" s="113">
        <v>0</v>
      </c>
      <c r="F418" s="150">
        <v>0</v>
      </c>
      <c r="G418" s="130"/>
      <c r="H418" s="150">
        <v>11250</v>
      </c>
      <c r="I418" s="130"/>
      <c r="J418" s="130"/>
    </row>
    <row r="419" spans="1:10" x14ac:dyDescent="0.25">
      <c r="A419" s="88" t="s">
        <v>122</v>
      </c>
      <c r="B419" s="147" t="s">
        <v>123</v>
      </c>
      <c r="C419" s="130"/>
      <c r="D419" s="89">
        <v>11250</v>
      </c>
      <c r="E419" s="89">
        <v>0</v>
      </c>
      <c r="F419" s="148">
        <v>0</v>
      </c>
      <c r="G419" s="130"/>
      <c r="H419" s="148">
        <v>11250</v>
      </c>
      <c r="I419" s="130"/>
      <c r="J419" s="130"/>
    </row>
    <row r="420" spans="1:10" ht="15" customHeight="1" x14ac:dyDescent="0.25">
      <c r="A420" s="80" t="s">
        <v>336</v>
      </c>
      <c r="B420" s="155" t="s">
        <v>337</v>
      </c>
      <c r="C420" s="130"/>
      <c r="D420" s="81">
        <v>200000</v>
      </c>
      <c r="E420" s="81">
        <v>0</v>
      </c>
      <c r="F420" s="156">
        <v>0</v>
      </c>
      <c r="G420" s="130"/>
      <c r="H420" s="156">
        <v>200000</v>
      </c>
      <c r="I420" s="130"/>
      <c r="J420" s="130"/>
    </row>
    <row r="421" spans="1:10" ht="22.5" x14ac:dyDescent="0.25">
      <c r="A421" s="84" t="s">
        <v>338</v>
      </c>
      <c r="B421" s="157" t="s">
        <v>339</v>
      </c>
      <c r="C421" s="130"/>
      <c r="D421" s="85">
        <v>200000</v>
      </c>
      <c r="E421" s="85">
        <v>0</v>
      </c>
      <c r="F421" s="158">
        <v>0</v>
      </c>
      <c r="G421" s="130"/>
      <c r="H421" s="158">
        <v>200000</v>
      </c>
      <c r="I421" s="130"/>
      <c r="J421" s="130"/>
    </row>
    <row r="422" spans="1:10" x14ac:dyDescent="0.25">
      <c r="A422" s="110" t="s">
        <v>259</v>
      </c>
      <c r="B422" s="151" t="s">
        <v>260</v>
      </c>
      <c r="C422" s="130"/>
      <c r="D422" s="111">
        <v>100000</v>
      </c>
      <c r="E422" s="111">
        <v>0</v>
      </c>
      <c r="F422" s="152">
        <v>0</v>
      </c>
      <c r="G422" s="130"/>
      <c r="H422" s="152">
        <v>100000</v>
      </c>
      <c r="I422" s="130"/>
      <c r="J422" s="130"/>
    </row>
    <row r="423" spans="1:10" x14ac:dyDescent="0.25">
      <c r="A423" s="86" t="s">
        <v>261</v>
      </c>
      <c r="B423" s="153" t="s">
        <v>260</v>
      </c>
      <c r="C423" s="130"/>
      <c r="D423" s="87">
        <v>100000</v>
      </c>
      <c r="E423" s="87">
        <v>0</v>
      </c>
      <c r="F423" s="154">
        <v>0</v>
      </c>
      <c r="G423" s="130"/>
      <c r="H423" s="154">
        <v>100000</v>
      </c>
      <c r="I423" s="130"/>
      <c r="J423" s="130"/>
    </row>
    <row r="424" spans="1:10" x14ac:dyDescent="0.25">
      <c r="A424" s="110" t="s">
        <v>102</v>
      </c>
      <c r="B424" s="151" t="s">
        <v>17</v>
      </c>
      <c r="C424" s="130"/>
      <c r="D424" s="111">
        <v>100000</v>
      </c>
      <c r="E424" s="111">
        <v>0</v>
      </c>
      <c r="F424" s="152">
        <v>0</v>
      </c>
      <c r="G424" s="130"/>
      <c r="H424" s="152">
        <v>100000</v>
      </c>
      <c r="I424" s="130"/>
      <c r="J424" s="130"/>
    </row>
    <row r="425" spans="1:10" x14ac:dyDescent="0.25">
      <c r="A425" s="112" t="s">
        <v>115</v>
      </c>
      <c r="B425" s="149" t="s">
        <v>116</v>
      </c>
      <c r="C425" s="130"/>
      <c r="D425" s="113">
        <v>100000</v>
      </c>
      <c r="E425" s="113">
        <v>0</v>
      </c>
      <c r="F425" s="150">
        <v>0</v>
      </c>
      <c r="G425" s="130"/>
      <c r="H425" s="150">
        <v>100000</v>
      </c>
      <c r="I425" s="130"/>
      <c r="J425" s="130"/>
    </row>
    <row r="426" spans="1:10" x14ac:dyDescent="0.25">
      <c r="A426" s="88" t="s">
        <v>122</v>
      </c>
      <c r="B426" s="147" t="s">
        <v>123</v>
      </c>
      <c r="C426" s="130"/>
      <c r="D426" s="89">
        <v>100000</v>
      </c>
      <c r="E426" s="89">
        <v>0</v>
      </c>
      <c r="F426" s="148">
        <v>0</v>
      </c>
      <c r="G426" s="130"/>
      <c r="H426" s="148">
        <v>100000</v>
      </c>
      <c r="I426" s="130"/>
      <c r="J426" s="130"/>
    </row>
    <row r="427" spans="1:10" x14ac:dyDescent="0.25">
      <c r="A427" s="110" t="s">
        <v>271</v>
      </c>
      <c r="B427" s="151" t="s">
        <v>272</v>
      </c>
      <c r="C427" s="130"/>
      <c r="D427" s="111">
        <v>100000</v>
      </c>
      <c r="E427" s="111">
        <v>0</v>
      </c>
      <c r="F427" s="152">
        <v>0</v>
      </c>
      <c r="G427" s="130"/>
      <c r="H427" s="152">
        <v>100000</v>
      </c>
      <c r="I427" s="130"/>
      <c r="J427" s="130"/>
    </row>
    <row r="428" spans="1:10" x14ac:dyDescent="0.25">
      <c r="A428" s="86" t="s">
        <v>277</v>
      </c>
      <c r="B428" s="153" t="s">
        <v>278</v>
      </c>
      <c r="C428" s="130"/>
      <c r="D428" s="87">
        <v>100000</v>
      </c>
      <c r="E428" s="87">
        <v>0</v>
      </c>
      <c r="F428" s="154">
        <v>0</v>
      </c>
      <c r="G428" s="130"/>
      <c r="H428" s="154">
        <v>100000</v>
      </c>
      <c r="I428" s="130"/>
      <c r="J428" s="130"/>
    </row>
    <row r="429" spans="1:10" x14ac:dyDescent="0.25">
      <c r="A429" s="110" t="s">
        <v>102</v>
      </c>
      <c r="B429" s="151" t="s">
        <v>17</v>
      </c>
      <c r="C429" s="130"/>
      <c r="D429" s="111">
        <v>100000</v>
      </c>
      <c r="E429" s="111">
        <v>0</v>
      </c>
      <c r="F429" s="152">
        <v>0</v>
      </c>
      <c r="G429" s="130"/>
      <c r="H429" s="152">
        <v>100000</v>
      </c>
      <c r="I429" s="130"/>
      <c r="J429" s="130"/>
    </row>
    <row r="430" spans="1:10" x14ac:dyDescent="0.25">
      <c r="A430" s="112" t="s">
        <v>115</v>
      </c>
      <c r="B430" s="149" t="s">
        <v>116</v>
      </c>
      <c r="C430" s="130"/>
      <c r="D430" s="113">
        <v>100000</v>
      </c>
      <c r="E430" s="113">
        <v>0</v>
      </c>
      <c r="F430" s="150">
        <v>0</v>
      </c>
      <c r="G430" s="130"/>
      <c r="H430" s="150">
        <v>100000</v>
      </c>
      <c r="I430" s="130"/>
      <c r="J430" s="130"/>
    </row>
    <row r="431" spans="1:10" x14ac:dyDescent="0.25">
      <c r="A431" s="88" t="s">
        <v>122</v>
      </c>
      <c r="B431" s="147" t="s">
        <v>123</v>
      </c>
      <c r="C431" s="130"/>
      <c r="D431" s="89">
        <v>100000</v>
      </c>
      <c r="E431" s="89">
        <v>0</v>
      </c>
      <c r="F431" s="148">
        <v>0</v>
      </c>
      <c r="G431" s="130"/>
      <c r="H431" s="148">
        <v>100000</v>
      </c>
      <c r="I431" s="130"/>
      <c r="J431" s="130"/>
    </row>
    <row r="432" spans="1:10" ht="15" customHeight="1" x14ac:dyDescent="0.25">
      <c r="A432" s="80" t="s">
        <v>340</v>
      </c>
      <c r="B432" s="155" t="s">
        <v>341</v>
      </c>
      <c r="C432" s="130"/>
      <c r="D432" s="81">
        <v>200000</v>
      </c>
      <c r="E432" s="81">
        <v>0</v>
      </c>
      <c r="F432" s="156">
        <v>0</v>
      </c>
      <c r="G432" s="130"/>
      <c r="H432" s="156">
        <v>200000</v>
      </c>
      <c r="I432" s="130"/>
      <c r="J432" s="130"/>
    </row>
    <row r="433" spans="1:10" ht="22.5" x14ac:dyDescent="0.25">
      <c r="A433" s="84" t="s">
        <v>342</v>
      </c>
      <c r="B433" s="157" t="s">
        <v>343</v>
      </c>
      <c r="C433" s="130"/>
      <c r="D433" s="85">
        <v>200000</v>
      </c>
      <c r="E433" s="85">
        <v>0</v>
      </c>
      <c r="F433" s="158">
        <v>0</v>
      </c>
      <c r="G433" s="130"/>
      <c r="H433" s="158">
        <v>200000</v>
      </c>
      <c r="I433" s="130"/>
      <c r="J433" s="130"/>
    </row>
    <row r="434" spans="1:10" x14ac:dyDescent="0.25">
      <c r="A434" s="110" t="s">
        <v>259</v>
      </c>
      <c r="B434" s="151" t="s">
        <v>260</v>
      </c>
      <c r="C434" s="130"/>
      <c r="D434" s="111">
        <v>200000</v>
      </c>
      <c r="E434" s="111">
        <v>0</v>
      </c>
      <c r="F434" s="152">
        <v>0</v>
      </c>
      <c r="G434" s="130"/>
      <c r="H434" s="152">
        <v>200000</v>
      </c>
      <c r="I434" s="130"/>
      <c r="J434" s="130"/>
    </row>
    <row r="435" spans="1:10" x14ac:dyDescent="0.25">
      <c r="A435" s="86" t="s">
        <v>261</v>
      </c>
      <c r="B435" s="153" t="s">
        <v>260</v>
      </c>
      <c r="C435" s="130"/>
      <c r="D435" s="87">
        <v>200000</v>
      </c>
      <c r="E435" s="87">
        <v>0</v>
      </c>
      <c r="F435" s="154">
        <v>0</v>
      </c>
      <c r="G435" s="130"/>
      <c r="H435" s="154">
        <v>200000</v>
      </c>
      <c r="I435" s="130"/>
      <c r="J435" s="130"/>
    </row>
    <row r="436" spans="1:10" x14ac:dyDescent="0.25">
      <c r="A436" s="110" t="s">
        <v>102</v>
      </c>
      <c r="B436" s="151" t="s">
        <v>17</v>
      </c>
      <c r="C436" s="130"/>
      <c r="D436" s="111">
        <v>200000</v>
      </c>
      <c r="E436" s="111">
        <v>0</v>
      </c>
      <c r="F436" s="152">
        <v>0</v>
      </c>
      <c r="G436" s="130"/>
      <c r="H436" s="152">
        <v>200000</v>
      </c>
      <c r="I436" s="130"/>
      <c r="J436" s="130"/>
    </row>
    <row r="437" spans="1:10" x14ac:dyDescent="0.25">
      <c r="A437" s="112" t="s">
        <v>115</v>
      </c>
      <c r="B437" s="149" t="s">
        <v>116</v>
      </c>
      <c r="C437" s="130"/>
      <c r="D437" s="113">
        <v>200000</v>
      </c>
      <c r="E437" s="113">
        <v>0</v>
      </c>
      <c r="F437" s="150">
        <v>0</v>
      </c>
      <c r="G437" s="130"/>
      <c r="H437" s="150">
        <v>200000</v>
      </c>
      <c r="I437" s="130"/>
      <c r="J437" s="130"/>
    </row>
    <row r="438" spans="1:10" x14ac:dyDescent="0.25">
      <c r="A438" s="88" t="s">
        <v>122</v>
      </c>
      <c r="B438" s="147" t="s">
        <v>123</v>
      </c>
      <c r="C438" s="130"/>
      <c r="D438" s="89">
        <v>200000</v>
      </c>
      <c r="E438" s="89">
        <v>0</v>
      </c>
      <c r="F438" s="148">
        <v>0</v>
      </c>
      <c r="G438" s="130"/>
      <c r="H438" s="148">
        <v>200000</v>
      </c>
      <c r="I438" s="130"/>
      <c r="J438" s="130"/>
    </row>
    <row r="439" spans="1:10" x14ac:dyDescent="0.25">
      <c r="A439" s="80" t="s">
        <v>290</v>
      </c>
      <c r="B439" s="155" t="s">
        <v>344</v>
      </c>
      <c r="C439" s="130"/>
      <c r="D439" s="81">
        <v>1400000</v>
      </c>
      <c r="E439" s="81">
        <v>125000</v>
      </c>
      <c r="F439" s="156">
        <v>8.93</v>
      </c>
      <c r="G439" s="130"/>
      <c r="H439" s="156">
        <v>1525000</v>
      </c>
      <c r="I439" s="130"/>
      <c r="J439" s="130"/>
    </row>
    <row r="440" spans="1:10" ht="22.5" x14ac:dyDescent="0.25">
      <c r="A440" s="84" t="s">
        <v>342</v>
      </c>
      <c r="B440" s="157" t="s">
        <v>343</v>
      </c>
      <c r="C440" s="130"/>
      <c r="D440" s="85">
        <v>1400000</v>
      </c>
      <c r="E440" s="85">
        <v>125000</v>
      </c>
      <c r="F440" s="158">
        <v>8.93</v>
      </c>
      <c r="G440" s="130"/>
      <c r="H440" s="158">
        <v>1525000</v>
      </c>
      <c r="I440" s="130"/>
      <c r="J440" s="130"/>
    </row>
    <row r="441" spans="1:10" x14ac:dyDescent="0.25">
      <c r="A441" s="110" t="s">
        <v>215</v>
      </c>
      <c r="B441" s="151" t="s">
        <v>216</v>
      </c>
      <c r="C441" s="130"/>
      <c r="D441" s="111">
        <v>534324.51</v>
      </c>
      <c r="E441" s="111">
        <v>50000</v>
      </c>
      <c r="F441" s="152">
        <v>9.36</v>
      </c>
      <c r="G441" s="130"/>
      <c r="H441" s="152">
        <v>584324.51</v>
      </c>
      <c r="I441" s="130"/>
      <c r="J441" s="130"/>
    </row>
    <row r="442" spans="1:10" x14ac:dyDescent="0.25">
      <c r="A442" s="86" t="s">
        <v>217</v>
      </c>
      <c r="B442" s="153" t="s">
        <v>216</v>
      </c>
      <c r="C442" s="130"/>
      <c r="D442" s="87">
        <v>534324.51</v>
      </c>
      <c r="E442" s="87">
        <v>50000</v>
      </c>
      <c r="F442" s="154">
        <v>9.36</v>
      </c>
      <c r="G442" s="130"/>
      <c r="H442" s="154">
        <v>584324.51</v>
      </c>
      <c r="I442" s="130"/>
      <c r="J442" s="130"/>
    </row>
    <row r="443" spans="1:10" x14ac:dyDescent="0.25">
      <c r="A443" s="110" t="s">
        <v>102</v>
      </c>
      <c r="B443" s="151" t="s">
        <v>17</v>
      </c>
      <c r="C443" s="130"/>
      <c r="D443" s="111">
        <v>534324.51</v>
      </c>
      <c r="E443" s="111">
        <v>50000</v>
      </c>
      <c r="F443" s="152">
        <v>9.36</v>
      </c>
      <c r="G443" s="130"/>
      <c r="H443" s="152">
        <v>584324.51</v>
      </c>
      <c r="I443" s="130"/>
      <c r="J443" s="130"/>
    </row>
    <row r="444" spans="1:10" x14ac:dyDescent="0.25">
      <c r="A444" s="112" t="s">
        <v>115</v>
      </c>
      <c r="B444" s="149" t="s">
        <v>116</v>
      </c>
      <c r="C444" s="130"/>
      <c r="D444" s="113">
        <v>534324.51</v>
      </c>
      <c r="E444" s="113">
        <v>50000</v>
      </c>
      <c r="F444" s="150">
        <v>9.36</v>
      </c>
      <c r="G444" s="130"/>
      <c r="H444" s="150">
        <v>584324.51</v>
      </c>
      <c r="I444" s="130"/>
      <c r="J444" s="130"/>
    </row>
    <row r="445" spans="1:10" x14ac:dyDescent="0.25">
      <c r="A445" s="88" t="s">
        <v>122</v>
      </c>
      <c r="B445" s="147" t="s">
        <v>123</v>
      </c>
      <c r="C445" s="130"/>
      <c r="D445" s="89">
        <v>534324.51</v>
      </c>
      <c r="E445" s="89">
        <v>50000</v>
      </c>
      <c r="F445" s="148">
        <v>9.36</v>
      </c>
      <c r="G445" s="130"/>
      <c r="H445" s="148">
        <v>584324.51</v>
      </c>
      <c r="I445" s="130"/>
      <c r="J445" s="130"/>
    </row>
    <row r="446" spans="1:10" x14ac:dyDescent="0.25">
      <c r="A446" s="110" t="s">
        <v>259</v>
      </c>
      <c r="B446" s="151" t="s">
        <v>260</v>
      </c>
      <c r="C446" s="130"/>
      <c r="D446" s="111">
        <v>464725</v>
      </c>
      <c r="E446" s="111">
        <v>75000</v>
      </c>
      <c r="F446" s="152">
        <v>16.14</v>
      </c>
      <c r="G446" s="130"/>
      <c r="H446" s="152">
        <v>539725</v>
      </c>
      <c r="I446" s="130"/>
      <c r="J446" s="130"/>
    </row>
    <row r="447" spans="1:10" x14ac:dyDescent="0.25">
      <c r="A447" s="86" t="s">
        <v>261</v>
      </c>
      <c r="B447" s="153" t="s">
        <v>260</v>
      </c>
      <c r="C447" s="130"/>
      <c r="D447" s="87">
        <v>464725</v>
      </c>
      <c r="E447" s="87">
        <v>75000</v>
      </c>
      <c r="F447" s="154">
        <v>16.14</v>
      </c>
      <c r="G447" s="130"/>
      <c r="H447" s="154">
        <v>539725</v>
      </c>
      <c r="I447" s="130"/>
      <c r="J447" s="130"/>
    </row>
    <row r="448" spans="1:10" x14ac:dyDescent="0.25">
      <c r="A448" s="110" t="s">
        <v>102</v>
      </c>
      <c r="B448" s="151" t="s">
        <v>17</v>
      </c>
      <c r="C448" s="130"/>
      <c r="D448" s="111">
        <v>464725</v>
      </c>
      <c r="E448" s="111">
        <v>75000</v>
      </c>
      <c r="F448" s="152">
        <v>16.14</v>
      </c>
      <c r="G448" s="130"/>
      <c r="H448" s="152">
        <v>539725</v>
      </c>
      <c r="I448" s="130"/>
      <c r="J448" s="130"/>
    </row>
    <row r="449" spans="1:10" x14ac:dyDescent="0.25">
      <c r="A449" s="112" t="s">
        <v>115</v>
      </c>
      <c r="B449" s="149" t="s">
        <v>116</v>
      </c>
      <c r="C449" s="130"/>
      <c r="D449" s="113">
        <v>464725</v>
      </c>
      <c r="E449" s="113">
        <v>75000</v>
      </c>
      <c r="F449" s="150">
        <v>16.14</v>
      </c>
      <c r="G449" s="130"/>
      <c r="H449" s="150">
        <v>539725</v>
      </c>
      <c r="I449" s="130"/>
      <c r="J449" s="130"/>
    </row>
    <row r="450" spans="1:10" x14ac:dyDescent="0.25">
      <c r="A450" s="88" t="s">
        <v>122</v>
      </c>
      <c r="B450" s="147" t="s">
        <v>123</v>
      </c>
      <c r="C450" s="130"/>
      <c r="D450" s="89">
        <v>464725</v>
      </c>
      <c r="E450" s="89">
        <v>75000</v>
      </c>
      <c r="F450" s="148">
        <v>16.14</v>
      </c>
      <c r="G450" s="130"/>
      <c r="H450" s="148">
        <v>539725</v>
      </c>
      <c r="I450" s="130"/>
      <c r="J450" s="130"/>
    </row>
    <row r="451" spans="1:10" x14ac:dyDescent="0.25">
      <c r="A451" s="110" t="s">
        <v>271</v>
      </c>
      <c r="B451" s="151" t="s">
        <v>272</v>
      </c>
      <c r="C451" s="130"/>
      <c r="D451" s="111">
        <v>400950.49</v>
      </c>
      <c r="E451" s="111">
        <v>0</v>
      </c>
      <c r="F451" s="152">
        <v>0</v>
      </c>
      <c r="G451" s="130"/>
      <c r="H451" s="152">
        <v>400950.49</v>
      </c>
      <c r="I451" s="130"/>
      <c r="J451" s="130"/>
    </row>
    <row r="452" spans="1:10" x14ac:dyDescent="0.25">
      <c r="A452" s="86" t="s">
        <v>273</v>
      </c>
      <c r="B452" s="153" t="s">
        <v>274</v>
      </c>
      <c r="C452" s="130"/>
      <c r="D452" s="87">
        <v>400950.49</v>
      </c>
      <c r="E452" s="87">
        <v>0</v>
      </c>
      <c r="F452" s="154">
        <v>0</v>
      </c>
      <c r="G452" s="130"/>
      <c r="H452" s="154">
        <v>400950.49</v>
      </c>
      <c r="I452" s="130"/>
      <c r="J452" s="130"/>
    </row>
    <row r="453" spans="1:10" x14ac:dyDescent="0.25">
      <c r="A453" s="110" t="s">
        <v>102</v>
      </c>
      <c r="B453" s="151" t="s">
        <v>17</v>
      </c>
      <c r="C453" s="130"/>
      <c r="D453" s="111">
        <v>400950.49</v>
      </c>
      <c r="E453" s="111">
        <v>0</v>
      </c>
      <c r="F453" s="152">
        <v>0</v>
      </c>
      <c r="G453" s="130"/>
      <c r="H453" s="152">
        <v>400950.49</v>
      </c>
      <c r="I453" s="130"/>
      <c r="J453" s="130"/>
    </row>
    <row r="454" spans="1:10" x14ac:dyDescent="0.25">
      <c r="A454" s="112" t="s">
        <v>115</v>
      </c>
      <c r="B454" s="149" t="s">
        <v>116</v>
      </c>
      <c r="C454" s="130"/>
      <c r="D454" s="113">
        <v>400950.49</v>
      </c>
      <c r="E454" s="113">
        <v>0</v>
      </c>
      <c r="F454" s="150">
        <v>0</v>
      </c>
      <c r="G454" s="130"/>
      <c r="H454" s="150">
        <v>400950.49</v>
      </c>
      <c r="I454" s="130"/>
      <c r="J454" s="130"/>
    </row>
    <row r="455" spans="1:10" x14ac:dyDescent="0.25">
      <c r="A455" s="88" t="s">
        <v>122</v>
      </c>
      <c r="B455" s="147" t="s">
        <v>123</v>
      </c>
      <c r="C455" s="130"/>
      <c r="D455" s="89">
        <v>400950.49</v>
      </c>
      <c r="E455" s="89">
        <v>0</v>
      </c>
      <c r="F455" s="148">
        <v>0</v>
      </c>
      <c r="G455" s="130"/>
      <c r="H455" s="148">
        <v>400950.49</v>
      </c>
      <c r="I455" s="130"/>
      <c r="J455" s="130"/>
    </row>
    <row r="456" spans="1:10" x14ac:dyDescent="0.25">
      <c r="A456" s="80" t="s">
        <v>345</v>
      </c>
      <c r="B456" s="155" t="s">
        <v>346</v>
      </c>
      <c r="C456" s="130"/>
      <c r="D456" s="81">
        <v>90000</v>
      </c>
      <c r="E456" s="81">
        <v>-45000</v>
      </c>
      <c r="F456" s="156">
        <v>-50</v>
      </c>
      <c r="G456" s="130"/>
      <c r="H456" s="156">
        <v>45000</v>
      </c>
      <c r="I456" s="130"/>
      <c r="J456" s="130"/>
    </row>
    <row r="457" spans="1:10" ht="22.5" x14ac:dyDescent="0.25">
      <c r="A457" s="84" t="s">
        <v>299</v>
      </c>
      <c r="B457" s="157" t="s">
        <v>300</v>
      </c>
      <c r="C457" s="130"/>
      <c r="D457" s="85">
        <v>90000</v>
      </c>
      <c r="E457" s="85">
        <v>-45000</v>
      </c>
      <c r="F457" s="158">
        <v>-50</v>
      </c>
      <c r="G457" s="130"/>
      <c r="H457" s="158">
        <v>45000</v>
      </c>
      <c r="I457" s="130"/>
      <c r="J457" s="130"/>
    </row>
    <row r="458" spans="1:10" x14ac:dyDescent="0.25">
      <c r="A458" s="110" t="s">
        <v>215</v>
      </c>
      <c r="B458" s="151" t="s">
        <v>216</v>
      </c>
      <c r="C458" s="130"/>
      <c r="D458" s="111">
        <v>17900</v>
      </c>
      <c r="E458" s="111">
        <v>0</v>
      </c>
      <c r="F458" s="152">
        <v>0</v>
      </c>
      <c r="G458" s="130"/>
      <c r="H458" s="152">
        <v>17900</v>
      </c>
      <c r="I458" s="130"/>
      <c r="J458" s="130"/>
    </row>
    <row r="459" spans="1:10" x14ac:dyDescent="0.25">
      <c r="A459" s="86" t="s">
        <v>217</v>
      </c>
      <c r="B459" s="153" t="s">
        <v>216</v>
      </c>
      <c r="C459" s="130"/>
      <c r="D459" s="87">
        <v>17900</v>
      </c>
      <c r="E459" s="87">
        <v>0</v>
      </c>
      <c r="F459" s="154">
        <v>0</v>
      </c>
      <c r="G459" s="130"/>
      <c r="H459" s="154">
        <v>17900</v>
      </c>
      <c r="I459" s="130"/>
      <c r="J459" s="130"/>
    </row>
    <row r="460" spans="1:10" x14ac:dyDescent="0.25">
      <c r="A460" s="110" t="s">
        <v>102</v>
      </c>
      <c r="B460" s="151" t="s">
        <v>17</v>
      </c>
      <c r="C460" s="130"/>
      <c r="D460" s="111">
        <v>17900</v>
      </c>
      <c r="E460" s="111">
        <v>0</v>
      </c>
      <c r="F460" s="152">
        <v>0</v>
      </c>
      <c r="G460" s="130"/>
      <c r="H460" s="152">
        <v>17900</v>
      </c>
      <c r="I460" s="130"/>
      <c r="J460" s="130"/>
    </row>
    <row r="461" spans="1:10" x14ac:dyDescent="0.25">
      <c r="A461" s="112" t="s">
        <v>115</v>
      </c>
      <c r="B461" s="149" t="s">
        <v>116</v>
      </c>
      <c r="C461" s="130"/>
      <c r="D461" s="113">
        <v>17900</v>
      </c>
      <c r="E461" s="113">
        <v>0</v>
      </c>
      <c r="F461" s="150">
        <v>0</v>
      </c>
      <c r="G461" s="130"/>
      <c r="H461" s="150">
        <v>17900</v>
      </c>
      <c r="I461" s="130"/>
      <c r="J461" s="130"/>
    </row>
    <row r="462" spans="1:10" x14ac:dyDescent="0.25">
      <c r="A462" s="88" t="s">
        <v>122</v>
      </c>
      <c r="B462" s="147" t="s">
        <v>123</v>
      </c>
      <c r="C462" s="130"/>
      <c r="D462" s="89">
        <v>17900</v>
      </c>
      <c r="E462" s="89">
        <v>0</v>
      </c>
      <c r="F462" s="148">
        <v>0</v>
      </c>
      <c r="G462" s="130"/>
      <c r="H462" s="148">
        <v>17900</v>
      </c>
      <c r="I462" s="130"/>
      <c r="J462" s="130"/>
    </row>
    <row r="463" spans="1:10" x14ac:dyDescent="0.25">
      <c r="A463" s="110" t="s">
        <v>259</v>
      </c>
      <c r="B463" s="151" t="s">
        <v>260</v>
      </c>
      <c r="C463" s="130"/>
      <c r="D463" s="111">
        <v>72100</v>
      </c>
      <c r="E463" s="111">
        <v>-45000</v>
      </c>
      <c r="F463" s="152">
        <v>-62.41</v>
      </c>
      <c r="G463" s="130"/>
      <c r="H463" s="152">
        <v>27100</v>
      </c>
      <c r="I463" s="130"/>
      <c r="J463" s="130"/>
    </row>
    <row r="464" spans="1:10" x14ac:dyDescent="0.25">
      <c r="A464" s="86" t="s">
        <v>261</v>
      </c>
      <c r="B464" s="153" t="s">
        <v>260</v>
      </c>
      <c r="C464" s="130"/>
      <c r="D464" s="87">
        <v>72100</v>
      </c>
      <c r="E464" s="87">
        <v>-45000</v>
      </c>
      <c r="F464" s="154">
        <v>-62.41</v>
      </c>
      <c r="G464" s="130"/>
      <c r="H464" s="154">
        <v>27100</v>
      </c>
      <c r="I464" s="130"/>
      <c r="J464" s="130"/>
    </row>
    <row r="465" spans="1:10" x14ac:dyDescent="0.25">
      <c r="A465" s="110" t="s">
        <v>102</v>
      </c>
      <c r="B465" s="151" t="s">
        <v>17</v>
      </c>
      <c r="C465" s="130"/>
      <c r="D465" s="111">
        <v>72100</v>
      </c>
      <c r="E465" s="111">
        <v>-45000</v>
      </c>
      <c r="F465" s="152">
        <v>-62.41</v>
      </c>
      <c r="G465" s="130"/>
      <c r="H465" s="152">
        <v>27100</v>
      </c>
      <c r="I465" s="130"/>
      <c r="J465" s="130"/>
    </row>
    <row r="466" spans="1:10" x14ac:dyDescent="0.25">
      <c r="A466" s="112" t="s">
        <v>115</v>
      </c>
      <c r="B466" s="149" t="s">
        <v>116</v>
      </c>
      <c r="C466" s="130"/>
      <c r="D466" s="113">
        <v>72100</v>
      </c>
      <c r="E466" s="113">
        <v>-45000</v>
      </c>
      <c r="F466" s="150">
        <v>-62.41</v>
      </c>
      <c r="G466" s="130"/>
      <c r="H466" s="150">
        <v>27100</v>
      </c>
      <c r="I466" s="130"/>
      <c r="J466" s="130"/>
    </row>
    <row r="467" spans="1:10" x14ac:dyDescent="0.25">
      <c r="A467" s="88" t="s">
        <v>122</v>
      </c>
      <c r="B467" s="147" t="s">
        <v>123</v>
      </c>
      <c r="C467" s="130"/>
      <c r="D467" s="89">
        <v>72100</v>
      </c>
      <c r="E467" s="89">
        <v>-45000</v>
      </c>
      <c r="F467" s="148">
        <v>-62.41</v>
      </c>
      <c r="G467" s="130"/>
      <c r="H467" s="148">
        <v>27100</v>
      </c>
      <c r="I467" s="130"/>
      <c r="J467" s="130"/>
    </row>
    <row r="468" spans="1:10" ht="15" customHeight="1" x14ac:dyDescent="0.25">
      <c r="A468" s="80" t="s">
        <v>347</v>
      </c>
      <c r="B468" s="155" t="s">
        <v>348</v>
      </c>
      <c r="C468" s="130"/>
      <c r="D468" s="81">
        <v>1189422.0900000001</v>
      </c>
      <c r="E468" s="81">
        <v>-400000</v>
      </c>
      <c r="F468" s="156">
        <v>-33.630000000000003</v>
      </c>
      <c r="G468" s="130"/>
      <c r="H468" s="156">
        <v>789422.09</v>
      </c>
      <c r="I468" s="130"/>
      <c r="J468" s="130"/>
    </row>
    <row r="469" spans="1:10" ht="22.5" x14ac:dyDescent="0.25">
      <c r="A469" s="84" t="s">
        <v>299</v>
      </c>
      <c r="B469" s="157" t="s">
        <v>300</v>
      </c>
      <c r="C469" s="130"/>
      <c r="D469" s="85">
        <v>1010000</v>
      </c>
      <c r="E469" s="85">
        <v>-400000</v>
      </c>
      <c r="F469" s="158">
        <v>-39.6</v>
      </c>
      <c r="G469" s="130"/>
      <c r="H469" s="158">
        <v>610000</v>
      </c>
      <c r="I469" s="130"/>
      <c r="J469" s="130"/>
    </row>
    <row r="470" spans="1:10" x14ac:dyDescent="0.25">
      <c r="A470" s="110" t="s">
        <v>259</v>
      </c>
      <c r="B470" s="151" t="s">
        <v>260</v>
      </c>
      <c r="C470" s="130"/>
      <c r="D470" s="111">
        <v>610000</v>
      </c>
      <c r="E470" s="111">
        <v>0</v>
      </c>
      <c r="F470" s="152">
        <v>0</v>
      </c>
      <c r="G470" s="130"/>
      <c r="H470" s="152">
        <v>610000</v>
      </c>
      <c r="I470" s="130"/>
      <c r="J470" s="130"/>
    </row>
    <row r="471" spans="1:10" x14ac:dyDescent="0.25">
      <c r="A471" s="86" t="s">
        <v>261</v>
      </c>
      <c r="B471" s="153" t="s">
        <v>260</v>
      </c>
      <c r="C471" s="130"/>
      <c r="D471" s="87">
        <v>610000</v>
      </c>
      <c r="E471" s="87">
        <v>0</v>
      </c>
      <c r="F471" s="154">
        <v>0</v>
      </c>
      <c r="G471" s="130"/>
      <c r="H471" s="154">
        <v>610000</v>
      </c>
      <c r="I471" s="130"/>
      <c r="J471" s="130"/>
    </row>
    <row r="472" spans="1:10" x14ac:dyDescent="0.25">
      <c r="A472" s="110" t="s">
        <v>102</v>
      </c>
      <c r="B472" s="151" t="s">
        <v>17</v>
      </c>
      <c r="C472" s="130"/>
      <c r="D472" s="111">
        <v>600000</v>
      </c>
      <c r="E472" s="111">
        <v>0</v>
      </c>
      <c r="F472" s="152">
        <v>0</v>
      </c>
      <c r="G472" s="130"/>
      <c r="H472" s="152">
        <v>600000</v>
      </c>
      <c r="I472" s="130"/>
      <c r="J472" s="130"/>
    </row>
    <row r="473" spans="1:10" x14ac:dyDescent="0.25">
      <c r="A473" s="112" t="s">
        <v>115</v>
      </c>
      <c r="B473" s="149" t="s">
        <v>116</v>
      </c>
      <c r="C473" s="130"/>
      <c r="D473" s="113">
        <v>600000</v>
      </c>
      <c r="E473" s="113">
        <v>0</v>
      </c>
      <c r="F473" s="150">
        <v>0</v>
      </c>
      <c r="G473" s="130"/>
      <c r="H473" s="150">
        <v>600000</v>
      </c>
      <c r="I473" s="130"/>
      <c r="J473" s="130"/>
    </row>
    <row r="474" spans="1:10" x14ac:dyDescent="0.25">
      <c r="A474" s="88" t="s">
        <v>122</v>
      </c>
      <c r="B474" s="147" t="s">
        <v>123</v>
      </c>
      <c r="C474" s="130"/>
      <c r="D474" s="89">
        <v>600000</v>
      </c>
      <c r="E474" s="89">
        <v>0</v>
      </c>
      <c r="F474" s="148">
        <v>0</v>
      </c>
      <c r="G474" s="130"/>
      <c r="H474" s="148">
        <v>600000</v>
      </c>
      <c r="I474" s="130"/>
      <c r="J474" s="130"/>
    </row>
    <row r="475" spans="1:10" x14ac:dyDescent="0.25">
      <c r="A475" s="110" t="s">
        <v>167</v>
      </c>
      <c r="B475" s="151" t="s">
        <v>18</v>
      </c>
      <c r="C475" s="130"/>
      <c r="D475" s="111">
        <v>10000</v>
      </c>
      <c r="E475" s="111">
        <v>0</v>
      </c>
      <c r="F475" s="152">
        <v>0</v>
      </c>
      <c r="G475" s="130"/>
      <c r="H475" s="152">
        <v>10000</v>
      </c>
      <c r="I475" s="130"/>
      <c r="J475" s="130"/>
    </row>
    <row r="476" spans="1:10" x14ac:dyDescent="0.25">
      <c r="A476" s="112" t="s">
        <v>168</v>
      </c>
      <c r="B476" s="149" t="s">
        <v>169</v>
      </c>
      <c r="C476" s="130"/>
      <c r="D476" s="113">
        <v>10000</v>
      </c>
      <c r="E476" s="113">
        <v>0</v>
      </c>
      <c r="F476" s="150">
        <v>0</v>
      </c>
      <c r="G476" s="130"/>
      <c r="H476" s="150">
        <v>10000</v>
      </c>
      <c r="I476" s="130"/>
      <c r="J476" s="130"/>
    </row>
    <row r="477" spans="1:10" x14ac:dyDescent="0.25">
      <c r="A477" s="88" t="s">
        <v>172</v>
      </c>
      <c r="B477" s="147" t="s">
        <v>173</v>
      </c>
      <c r="C477" s="130"/>
      <c r="D477" s="89">
        <v>10000</v>
      </c>
      <c r="E477" s="89">
        <v>0</v>
      </c>
      <c r="F477" s="148">
        <v>0</v>
      </c>
      <c r="G477" s="130"/>
      <c r="H477" s="148">
        <v>10000</v>
      </c>
      <c r="I477" s="130"/>
      <c r="J477" s="130"/>
    </row>
    <row r="478" spans="1:10" x14ac:dyDescent="0.25">
      <c r="A478" s="110" t="s">
        <v>271</v>
      </c>
      <c r="B478" s="151" t="s">
        <v>272</v>
      </c>
      <c r="C478" s="130"/>
      <c r="D478" s="111">
        <v>400000</v>
      </c>
      <c r="E478" s="111">
        <v>-400000</v>
      </c>
      <c r="F478" s="152">
        <v>-100</v>
      </c>
      <c r="G478" s="130"/>
      <c r="H478" s="152">
        <v>0</v>
      </c>
      <c r="I478" s="130"/>
      <c r="J478" s="130"/>
    </row>
    <row r="479" spans="1:10" x14ac:dyDescent="0.25">
      <c r="A479" s="86" t="s">
        <v>277</v>
      </c>
      <c r="B479" s="153" t="s">
        <v>278</v>
      </c>
      <c r="C479" s="130"/>
      <c r="D479" s="87">
        <v>400000</v>
      </c>
      <c r="E479" s="87">
        <v>-400000</v>
      </c>
      <c r="F479" s="154">
        <v>-100</v>
      </c>
      <c r="G479" s="130"/>
      <c r="H479" s="154">
        <v>0</v>
      </c>
      <c r="I479" s="130"/>
      <c r="J479" s="130"/>
    </row>
    <row r="480" spans="1:10" x14ac:dyDescent="0.25">
      <c r="A480" s="110" t="s">
        <v>102</v>
      </c>
      <c r="B480" s="151" t="s">
        <v>17</v>
      </c>
      <c r="C480" s="130"/>
      <c r="D480" s="111">
        <v>400000</v>
      </c>
      <c r="E480" s="111">
        <v>-400000</v>
      </c>
      <c r="F480" s="152">
        <v>-100</v>
      </c>
      <c r="G480" s="130"/>
      <c r="H480" s="152">
        <v>0</v>
      </c>
      <c r="I480" s="130"/>
      <c r="J480" s="130"/>
    </row>
    <row r="481" spans="1:10" x14ac:dyDescent="0.25">
      <c r="A481" s="112" t="s">
        <v>115</v>
      </c>
      <c r="B481" s="149" t="s">
        <v>116</v>
      </c>
      <c r="C481" s="130"/>
      <c r="D481" s="113">
        <v>400000</v>
      </c>
      <c r="E481" s="113">
        <v>-400000</v>
      </c>
      <c r="F481" s="150">
        <v>-100</v>
      </c>
      <c r="G481" s="130"/>
      <c r="H481" s="150">
        <v>0</v>
      </c>
      <c r="I481" s="130"/>
      <c r="J481" s="130"/>
    </row>
    <row r="482" spans="1:10" x14ac:dyDescent="0.25">
      <c r="A482" s="88" t="s">
        <v>122</v>
      </c>
      <c r="B482" s="147" t="s">
        <v>123</v>
      </c>
      <c r="C482" s="130"/>
      <c r="D482" s="89">
        <v>400000</v>
      </c>
      <c r="E482" s="89">
        <v>-400000</v>
      </c>
      <c r="F482" s="148">
        <v>-100</v>
      </c>
      <c r="G482" s="130"/>
      <c r="H482" s="148">
        <v>0</v>
      </c>
      <c r="I482" s="130"/>
      <c r="J482" s="130"/>
    </row>
    <row r="483" spans="1:10" x14ac:dyDescent="0.25">
      <c r="A483" s="110" t="s">
        <v>271</v>
      </c>
      <c r="B483" s="151" t="s">
        <v>272</v>
      </c>
      <c r="C483" s="130"/>
      <c r="D483" s="111">
        <v>33051.519999999997</v>
      </c>
      <c r="E483" s="111">
        <v>0</v>
      </c>
      <c r="F483" s="152">
        <v>0</v>
      </c>
      <c r="G483" s="130"/>
      <c r="H483" s="152">
        <v>33051.519999999997</v>
      </c>
      <c r="I483" s="130"/>
      <c r="J483" s="130"/>
    </row>
    <row r="484" spans="1:10" x14ac:dyDescent="0.25">
      <c r="A484" s="86" t="s">
        <v>277</v>
      </c>
      <c r="B484" s="153" t="s">
        <v>278</v>
      </c>
      <c r="C484" s="130"/>
      <c r="D484" s="87">
        <v>33051.519999999997</v>
      </c>
      <c r="E484" s="87">
        <v>0</v>
      </c>
      <c r="F484" s="154">
        <v>0</v>
      </c>
      <c r="G484" s="130"/>
      <c r="H484" s="154">
        <v>33051.519999999997</v>
      </c>
      <c r="I484" s="130"/>
      <c r="J484" s="130"/>
    </row>
    <row r="485" spans="1:10" x14ac:dyDescent="0.25">
      <c r="A485" s="110" t="s">
        <v>102</v>
      </c>
      <c r="B485" s="151" t="s">
        <v>17</v>
      </c>
      <c r="C485" s="130"/>
      <c r="D485" s="111">
        <v>33051.519999999997</v>
      </c>
      <c r="E485" s="111">
        <v>0</v>
      </c>
      <c r="F485" s="152">
        <v>0</v>
      </c>
      <c r="G485" s="130"/>
      <c r="H485" s="152">
        <v>33051.519999999997</v>
      </c>
      <c r="I485" s="130"/>
      <c r="J485" s="130"/>
    </row>
    <row r="486" spans="1:10" x14ac:dyDescent="0.25">
      <c r="A486" s="112" t="s">
        <v>115</v>
      </c>
      <c r="B486" s="149" t="s">
        <v>116</v>
      </c>
      <c r="C486" s="130"/>
      <c r="D486" s="113">
        <v>33051.519999999997</v>
      </c>
      <c r="E486" s="113">
        <v>0</v>
      </c>
      <c r="F486" s="150">
        <v>0</v>
      </c>
      <c r="G486" s="130"/>
      <c r="H486" s="150">
        <v>33051.519999999997</v>
      </c>
      <c r="I486" s="130"/>
      <c r="J486" s="130"/>
    </row>
    <row r="487" spans="1:10" x14ac:dyDescent="0.25">
      <c r="A487" s="88" t="s">
        <v>122</v>
      </c>
      <c r="B487" s="147" t="s">
        <v>123</v>
      </c>
      <c r="C487" s="130"/>
      <c r="D487" s="89">
        <v>33051.519999999997</v>
      </c>
      <c r="E487" s="89">
        <v>0</v>
      </c>
      <c r="F487" s="148">
        <v>0</v>
      </c>
      <c r="G487" s="130"/>
      <c r="H487" s="148">
        <v>33051.519999999997</v>
      </c>
      <c r="I487" s="130"/>
      <c r="J487" s="130"/>
    </row>
    <row r="488" spans="1:10" ht="22.5" x14ac:dyDescent="0.25">
      <c r="A488" s="84" t="s">
        <v>342</v>
      </c>
      <c r="B488" s="157" t="s">
        <v>343</v>
      </c>
      <c r="C488" s="130"/>
      <c r="D488" s="85">
        <v>146370.57</v>
      </c>
      <c r="E488" s="85">
        <v>0</v>
      </c>
      <c r="F488" s="158">
        <v>0</v>
      </c>
      <c r="G488" s="130"/>
      <c r="H488" s="158">
        <v>146370.57</v>
      </c>
      <c r="I488" s="130"/>
      <c r="J488" s="130"/>
    </row>
    <row r="489" spans="1:10" x14ac:dyDescent="0.25">
      <c r="A489" s="110" t="s">
        <v>271</v>
      </c>
      <c r="B489" s="151" t="s">
        <v>272</v>
      </c>
      <c r="C489" s="130"/>
      <c r="D489" s="111">
        <v>146370.57</v>
      </c>
      <c r="E489" s="111">
        <v>0</v>
      </c>
      <c r="F489" s="152">
        <v>0</v>
      </c>
      <c r="G489" s="130"/>
      <c r="H489" s="152">
        <v>146370.57</v>
      </c>
      <c r="I489" s="130"/>
      <c r="J489" s="130"/>
    </row>
    <row r="490" spans="1:10" x14ac:dyDescent="0.25">
      <c r="A490" s="86" t="s">
        <v>273</v>
      </c>
      <c r="B490" s="153" t="s">
        <v>274</v>
      </c>
      <c r="C490" s="130"/>
      <c r="D490" s="87">
        <v>64295.63</v>
      </c>
      <c r="E490" s="87">
        <v>0</v>
      </c>
      <c r="F490" s="154">
        <v>0</v>
      </c>
      <c r="G490" s="130"/>
      <c r="H490" s="154">
        <v>64295.63</v>
      </c>
      <c r="I490" s="130"/>
      <c r="J490" s="130"/>
    </row>
    <row r="491" spans="1:10" x14ac:dyDescent="0.25">
      <c r="A491" s="110" t="s">
        <v>102</v>
      </c>
      <c r="B491" s="151" t="s">
        <v>17</v>
      </c>
      <c r="C491" s="130"/>
      <c r="D491" s="111">
        <v>64295.63</v>
      </c>
      <c r="E491" s="111">
        <v>0</v>
      </c>
      <c r="F491" s="152">
        <v>0</v>
      </c>
      <c r="G491" s="130"/>
      <c r="H491" s="152">
        <v>64295.63</v>
      </c>
      <c r="I491" s="130"/>
      <c r="J491" s="130"/>
    </row>
    <row r="492" spans="1:10" x14ac:dyDescent="0.25">
      <c r="A492" s="112" t="s">
        <v>115</v>
      </c>
      <c r="B492" s="149" t="s">
        <v>116</v>
      </c>
      <c r="C492" s="130"/>
      <c r="D492" s="113">
        <v>64295.63</v>
      </c>
      <c r="E492" s="113">
        <v>0</v>
      </c>
      <c r="F492" s="150">
        <v>0</v>
      </c>
      <c r="G492" s="130"/>
      <c r="H492" s="150">
        <v>64295.63</v>
      </c>
      <c r="I492" s="130"/>
      <c r="J492" s="130"/>
    </row>
    <row r="493" spans="1:10" x14ac:dyDescent="0.25">
      <c r="A493" s="88" t="s">
        <v>122</v>
      </c>
      <c r="B493" s="147" t="s">
        <v>123</v>
      </c>
      <c r="C493" s="130"/>
      <c r="D493" s="89">
        <v>64295.63</v>
      </c>
      <c r="E493" s="89">
        <v>0</v>
      </c>
      <c r="F493" s="148">
        <v>0</v>
      </c>
      <c r="G493" s="130"/>
      <c r="H493" s="148">
        <v>64295.63</v>
      </c>
      <c r="I493" s="130"/>
      <c r="J493" s="130"/>
    </row>
    <row r="494" spans="1:10" x14ac:dyDescent="0.25">
      <c r="A494" s="86" t="s">
        <v>277</v>
      </c>
      <c r="B494" s="153" t="s">
        <v>278</v>
      </c>
      <c r="C494" s="130"/>
      <c r="D494" s="87">
        <v>82074.94</v>
      </c>
      <c r="E494" s="87">
        <v>0</v>
      </c>
      <c r="F494" s="154">
        <v>0</v>
      </c>
      <c r="G494" s="130"/>
      <c r="H494" s="154">
        <v>82074.94</v>
      </c>
      <c r="I494" s="130"/>
      <c r="J494" s="130"/>
    </row>
    <row r="495" spans="1:10" x14ac:dyDescent="0.25">
      <c r="A495" s="110" t="s">
        <v>102</v>
      </c>
      <c r="B495" s="151" t="s">
        <v>17</v>
      </c>
      <c r="C495" s="130"/>
      <c r="D495" s="111">
        <v>82074.94</v>
      </c>
      <c r="E495" s="111">
        <v>0</v>
      </c>
      <c r="F495" s="152">
        <v>0</v>
      </c>
      <c r="G495" s="130"/>
      <c r="H495" s="152">
        <v>82074.94</v>
      </c>
      <c r="I495" s="130"/>
      <c r="J495" s="130"/>
    </row>
    <row r="496" spans="1:10" x14ac:dyDescent="0.25">
      <c r="A496" s="112" t="s">
        <v>115</v>
      </c>
      <c r="B496" s="149" t="s">
        <v>116</v>
      </c>
      <c r="C496" s="130"/>
      <c r="D496" s="113">
        <v>82074.94</v>
      </c>
      <c r="E496" s="113">
        <v>0</v>
      </c>
      <c r="F496" s="150">
        <v>0</v>
      </c>
      <c r="G496" s="130"/>
      <c r="H496" s="150">
        <v>82074.94</v>
      </c>
      <c r="I496" s="130"/>
      <c r="J496" s="130"/>
    </row>
    <row r="497" spans="1:10" x14ac:dyDescent="0.25">
      <c r="A497" s="88" t="s">
        <v>122</v>
      </c>
      <c r="B497" s="147" t="s">
        <v>123</v>
      </c>
      <c r="C497" s="130"/>
      <c r="D497" s="89">
        <v>82074.94</v>
      </c>
      <c r="E497" s="89">
        <v>0</v>
      </c>
      <c r="F497" s="148">
        <v>0</v>
      </c>
      <c r="G497" s="130"/>
      <c r="H497" s="148">
        <v>82074.94</v>
      </c>
      <c r="I497" s="130"/>
      <c r="J497" s="130"/>
    </row>
    <row r="498" spans="1:10" x14ac:dyDescent="0.25">
      <c r="A498" s="80" t="s">
        <v>230</v>
      </c>
      <c r="B498" s="155" t="s">
        <v>349</v>
      </c>
      <c r="C498" s="130"/>
      <c r="D498" s="81">
        <v>190000</v>
      </c>
      <c r="E498" s="81">
        <v>37000</v>
      </c>
      <c r="F498" s="156">
        <v>19.47</v>
      </c>
      <c r="G498" s="130"/>
      <c r="H498" s="156">
        <v>227000</v>
      </c>
      <c r="I498" s="130"/>
      <c r="J498" s="130"/>
    </row>
    <row r="499" spans="1:10" ht="22.5" x14ac:dyDescent="0.25">
      <c r="A499" s="84" t="s">
        <v>301</v>
      </c>
      <c r="B499" s="157" t="s">
        <v>302</v>
      </c>
      <c r="C499" s="130"/>
      <c r="D499" s="85">
        <v>190000</v>
      </c>
      <c r="E499" s="85">
        <v>37000</v>
      </c>
      <c r="F499" s="158">
        <v>19.47</v>
      </c>
      <c r="G499" s="130"/>
      <c r="H499" s="158">
        <v>227000</v>
      </c>
      <c r="I499" s="130"/>
      <c r="J499" s="130"/>
    </row>
    <row r="500" spans="1:10" x14ac:dyDescent="0.25">
      <c r="A500" s="110" t="s">
        <v>215</v>
      </c>
      <c r="B500" s="151" t="s">
        <v>216</v>
      </c>
      <c r="C500" s="130"/>
      <c r="D500" s="111">
        <v>190000</v>
      </c>
      <c r="E500" s="111">
        <v>37000</v>
      </c>
      <c r="F500" s="152">
        <v>19.47</v>
      </c>
      <c r="G500" s="130"/>
      <c r="H500" s="152">
        <v>227000</v>
      </c>
      <c r="I500" s="130"/>
      <c r="J500" s="130"/>
    </row>
    <row r="501" spans="1:10" x14ac:dyDescent="0.25">
      <c r="A501" s="86" t="s">
        <v>217</v>
      </c>
      <c r="B501" s="153" t="s">
        <v>216</v>
      </c>
      <c r="C501" s="130"/>
      <c r="D501" s="87">
        <v>190000</v>
      </c>
      <c r="E501" s="87">
        <v>37000</v>
      </c>
      <c r="F501" s="154">
        <v>19.47</v>
      </c>
      <c r="G501" s="130"/>
      <c r="H501" s="154">
        <v>227000</v>
      </c>
      <c r="I501" s="130"/>
      <c r="J501" s="130"/>
    </row>
    <row r="502" spans="1:10" x14ac:dyDescent="0.25">
      <c r="A502" s="110" t="s">
        <v>102</v>
      </c>
      <c r="B502" s="151" t="s">
        <v>17</v>
      </c>
      <c r="C502" s="130"/>
      <c r="D502" s="111">
        <v>190000</v>
      </c>
      <c r="E502" s="111">
        <v>37000</v>
      </c>
      <c r="F502" s="152">
        <v>19.47</v>
      </c>
      <c r="G502" s="130"/>
      <c r="H502" s="152">
        <v>227000</v>
      </c>
      <c r="I502" s="130"/>
      <c r="J502" s="130"/>
    </row>
    <row r="503" spans="1:10" x14ac:dyDescent="0.25">
      <c r="A503" s="112" t="s">
        <v>115</v>
      </c>
      <c r="B503" s="149" t="s">
        <v>116</v>
      </c>
      <c r="C503" s="130"/>
      <c r="D503" s="113">
        <v>190000</v>
      </c>
      <c r="E503" s="113">
        <v>37000</v>
      </c>
      <c r="F503" s="150">
        <v>19.47</v>
      </c>
      <c r="G503" s="130"/>
      <c r="H503" s="150">
        <v>227000</v>
      </c>
      <c r="I503" s="130"/>
      <c r="J503" s="130"/>
    </row>
    <row r="504" spans="1:10" x14ac:dyDescent="0.25">
      <c r="A504" s="88" t="s">
        <v>120</v>
      </c>
      <c r="B504" s="147" t="s">
        <v>121</v>
      </c>
      <c r="C504" s="130"/>
      <c r="D504" s="89">
        <v>130000</v>
      </c>
      <c r="E504" s="89">
        <v>27000</v>
      </c>
      <c r="F504" s="148">
        <v>20.77</v>
      </c>
      <c r="G504" s="130"/>
      <c r="H504" s="148">
        <v>157000</v>
      </c>
      <c r="I504" s="130"/>
      <c r="J504" s="130"/>
    </row>
    <row r="505" spans="1:10" x14ac:dyDescent="0.25">
      <c r="A505" s="88" t="s">
        <v>122</v>
      </c>
      <c r="B505" s="147" t="s">
        <v>123</v>
      </c>
      <c r="C505" s="130"/>
      <c r="D505" s="89">
        <v>60000</v>
      </c>
      <c r="E505" s="89">
        <v>10000</v>
      </c>
      <c r="F505" s="148">
        <v>16.670000000000002</v>
      </c>
      <c r="G505" s="130"/>
      <c r="H505" s="148">
        <v>70000</v>
      </c>
      <c r="I505" s="130"/>
      <c r="J505" s="130"/>
    </row>
    <row r="506" spans="1:10" x14ac:dyDescent="0.25">
      <c r="A506" s="80" t="s">
        <v>245</v>
      </c>
      <c r="B506" s="155" t="s">
        <v>350</v>
      </c>
      <c r="C506" s="130"/>
      <c r="D506" s="81">
        <v>82500</v>
      </c>
      <c r="E506" s="81">
        <v>-50500</v>
      </c>
      <c r="F506" s="156">
        <v>-61.21</v>
      </c>
      <c r="G506" s="130"/>
      <c r="H506" s="156">
        <v>32000</v>
      </c>
      <c r="I506" s="130"/>
      <c r="J506" s="130"/>
    </row>
    <row r="507" spans="1:10" ht="22.5" x14ac:dyDescent="0.25">
      <c r="A507" s="84" t="s">
        <v>351</v>
      </c>
      <c r="B507" s="157" t="s">
        <v>352</v>
      </c>
      <c r="C507" s="130"/>
      <c r="D507" s="85">
        <v>82500</v>
      </c>
      <c r="E507" s="85">
        <v>-50500</v>
      </c>
      <c r="F507" s="158">
        <v>-61.21</v>
      </c>
      <c r="G507" s="130"/>
      <c r="H507" s="158">
        <v>32000</v>
      </c>
      <c r="I507" s="130"/>
      <c r="J507" s="130"/>
    </row>
    <row r="508" spans="1:10" x14ac:dyDescent="0.25">
      <c r="A508" s="110" t="s">
        <v>259</v>
      </c>
      <c r="B508" s="151" t="s">
        <v>260</v>
      </c>
      <c r="C508" s="130"/>
      <c r="D508" s="111">
        <v>82500</v>
      </c>
      <c r="E508" s="111">
        <v>-50500</v>
      </c>
      <c r="F508" s="152">
        <v>-61.21</v>
      </c>
      <c r="G508" s="130"/>
      <c r="H508" s="152">
        <v>32000</v>
      </c>
      <c r="I508" s="130"/>
      <c r="J508" s="130"/>
    </row>
    <row r="509" spans="1:10" x14ac:dyDescent="0.25">
      <c r="A509" s="86" t="s">
        <v>261</v>
      </c>
      <c r="B509" s="153" t="s">
        <v>260</v>
      </c>
      <c r="C509" s="130"/>
      <c r="D509" s="87">
        <v>82500</v>
      </c>
      <c r="E509" s="87">
        <v>-50500</v>
      </c>
      <c r="F509" s="154">
        <v>-61.21</v>
      </c>
      <c r="G509" s="130"/>
      <c r="H509" s="154">
        <v>32000</v>
      </c>
      <c r="I509" s="130"/>
      <c r="J509" s="130"/>
    </row>
    <row r="510" spans="1:10" x14ac:dyDescent="0.25">
      <c r="A510" s="110" t="s">
        <v>102</v>
      </c>
      <c r="B510" s="151" t="s">
        <v>17</v>
      </c>
      <c r="C510" s="130"/>
      <c r="D510" s="111">
        <v>82500</v>
      </c>
      <c r="E510" s="111">
        <v>-50500</v>
      </c>
      <c r="F510" s="152">
        <v>-61.21</v>
      </c>
      <c r="G510" s="130"/>
      <c r="H510" s="152">
        <v>32000</v>
      </c>
      <c r="I510" s="130"/>
      <c r="J510" s="130"/>
    </row>
    <row r="511" spans="1:10" x14ac:dyDescent="0.25">
      <c r="A511" s="112" t="s">
        <v>115</v>
      </c>
      <c r="B511" s="149" t="s">
        <v>116</v>
      </c>
      <c r="C511" s="130"/>
      <c r="D511" s="113">
        <v>82500</v>
      </c>
      <c r="E511" s="113">
        <v>-50500</v>
      </c>
      <c r="F511" s="150">
        <v>-61.21</v>
      </c>
      <c r="G511" s="130"/>
      <c r="H511" s="150">
        <v>32000</v>
      </c>
      <c r="I511" s="130"/>
      <c r="J511" s="130"/>
    </row>
    <row r="512" spans="1:10" x14ac:dyDescent="0.25">
      <c r="A512" s="88" t="s">
        <v>122</v>
      </c>
      <c r="B512" s="147" t="s">
        <v>123</v>
      </c>
      <c r="C512" s="130"/>
      <c r="D512" s="89">
        <v>82500</v>
      </c>
      <c r="E512" s="89">
        <v>-50500</v>
      </c>
      <c r="F512" s="148">
        <v>-61.21</v>
      </c>
      <c r="G512" s="130"/>
      <c r="H512" s="148">
        <v>32000</v>
      </c>
      <c r="I512" s="130"/>
      <c r="J512" s="130"/>
    </row>
    <row r="513" spans="1:10" x14ac:dyDescent="0.25">
      <c r="A513" s="80" t="s">
        <v>267</v>
      </c>
      <c r="B513" s="155" t="s">
        <v>353</v>
      </c>
      <c r="C513" s="130"/>
      <c r="D513" s="81">
        <v>30000</v>
      </c>
      <c r="E513" s="81">
        <v>40000</v>
      </c>
      <c r="F513" s="156">
        <v>133.33000000000001</v>
      </c>
      <c r="G513" s="130"/>
      <c r="H513" s="156">
        <v>70000</v>
      </c>
      <c r="I513" s="130"/>
      <c r="J513" s="130"/>
    </row>
    <row r="514" spans="1:10" ht="22.5" x14ac:dyDescent="0.25">
      <c r="A514" s="84" t="s">
        <v>354</v>
      </c>
      <c r="B514" s="157" t="s">
        <v>355</v>
      </c>
      <c r="C514" s="130"/>
      <c r="D514" s="85">
        <v>30000</v>
      </c>
      <c r="E514" s="85">
        <v>40000</v>
      </c>
      <c r="F514" s="158">
        <v>133.33000000000001</v>
      </c>
      <c r="G514" s="130"/>
      <c r="H514" s="158">
        <v>70000</v>
      </c>
      <c r="I514" s="130"/>
      <c r="J514" s="130"/>
    </row>
    <row r="515" spans="1:10" x14ac:dyDescent="0.25">
      <c r="A515" s="110" t="s">
        <v>215</v>
      </c>
      <c r="B515" s="151" t="s">
        <v>216</v>
      </c>
      <c r="C515" s="130"/>
      <c r="D515" s="111">
        <v>30000</v>
      </c>
      <c r="E515" s="111">
        <v>20000</v>
      </c>
      <c r="F515" s="152">
        <v>66.67</v>
      </c>
      <c r="G515" s="130"/>
      <c r="H515" s="152">
        <v>50000</v>
      </c>
      <c r="I515" s="130"/>
      <c r="J515" s="130"/>
    </row>
    <row r="516" spans="1:10" x14ac:dyDescent="0.25">
      <c r="A516" s="86" t="s">
        <v>217</v>
      </c>
      <c r="B516" s="153" t="s">
        <v>216</v>
      </c>
      <c r="C516" s="130"/>
      <c r="D516" s="87">
        <v>30000</v>
      </c>
      <c r="E516" s="87">
        <v>20000</v>
      </c>
      <c r="F516" s="154">
        <v>66.67</v>
      </c>
      <c r="G516" s="130"/>
      <c r="H516" s="154">
        <v>50000</v>
      </c>
      <c r="I516" s="130"/>
      <c r="J516" s="130"/>
    </row>
    <row r="517" spans="1:10" x14ac:dyDescent="0.25">
      <c r="A517" s="110" t="s">
        <v>102</v>
      </c>
      <c r="B517" s="151" t="s">
        <v>17</v>
      </c>
      <c r="C517" s="130"/>
      <c r="D517" s="111">
        <v>30000</v>
      </c>
      <c r="E517" s="111">
        <v>20000</v>
      </c>
      <c r="F517" s="152">
        <v>66.67</v>
      </c>
      <c r="G517" s="130"/>
      <c r="H517" s="152">
        <v>50000</v>
      </c>
      <c r="I517" s="130"/>
      <c r="J517" s="130"/>
    </row>
    <row r="518" spans="1:10" x14ac:dyDescent="0.25">
      <c r="A518" s="112" t="s">
        <v>115</v>
      </c>
      <c r="B518" s="149" t="s">
        <v>116</v>
      </c>
      <c r="C518" s="130"/>
      <c r="D518" s="113">
        <v>30000</v>
      </c>
      <c r="E518" s="113">
        <v>20000</v>
      </c>
      <c r="F518" s="150">
        <v>66.67</v>
      </c>
      <c r="G518" s="130"/>
      <c r="H518" s="150">
        <v>50000</v>
      </c>
      <c r="I518" s="130"/>
      <c r="J518" s="130"/>
    </row>
    <row r="519" spans="1:10" x14ac:dyDescent="0.25">
      <c r="A519" s="88" t="s">
        <v>122</v>
      </c>
      <c r="B519" s="147" t="s">
        <v>123</v>
      </c>
      <c r="C519" s="130"/>
      <c r="D519" s="89">
        <v>30000</v>
      </c>
      <c r="E519" s="89">
        <v>20000</v>
      </c>
      <c r="F519" s="148">
        <v>66.67</v>
      </c>
      <c r="G519" s="130"/>
      <c r="H519" s="148">
        <v>50000</v>
      </c>
      <c r="I519" s="130"/>
      <c r="J519" s="130"/>
    </row>
    <row r="520" spans="1:10" x14ac:dyDescent="0.25">
      <c r="A520" s="110" t="s">
        <v>259</v>
      </c>
      <c r="B520" s="151" t="s">
        <v>260</v>
      </c>
      <c r="C520" s="130"/>
      <c r="D520" s="111">
        <v>0</v>
      </c>
      <c r="E520" s="111">
        <v>20000</v>
      </c>
      <c r="F520" s="152">
        <v>100</v>
      </c>
      <c r="G520" s="130"/>
      <c r="H520" s="152">
        <v>20000</v>
      </c>
      <c r="I520" s="130"/>
      <c r="J520" s="130"/>
    </row>
    <row r="521" spans="1:10" x14ac:dyDescent="0.25">
      <c r="A521" s="86" t="s">
        <v>261</v>
      </c>
      <c r="B521" s="153" t="s">
        <v>260</v>
      </c>
      <c r="C521" s="130"/>
      <c r="D521" s="87">
        <v>0</v>
      </c>
      <c r="E521" s="87">
        <v>20000</v>
      </c>
      <c r="F521" s="154">
        <v>100</v>
      </c>
      <c r="G521" s="130"/>
      <c r="H521" s="154">
        <v>20000</v>
      </c>
      <c r="I521" s="130"/>
      <c r="J521" s="130"/>
    </row>
    <row r="522" spans="1:10" x14ac:dyDescent="0.25">
      <c r="A522" s="110" t="s">
        <v>102</v>
      </c>
      <c r="B522" s="151" t="s">
        <v>17</v>
      </c>
      <c r="C522" s="130"/>
      <c r="D522" s="111">
        <v>0</v>
      </c>
      <c r="E522" s="111">
        <v>20000</v>
      </c>
      <c r="F522" s="152">
        <v>100</v>
      </c>
      <c r="G522" s="130"/>
      <c r="H522" s="152">
        <v>20000</v>
      </c>
      <c r="I522" s="130"/>
      <c r="J522" s="130"/>
    </row>
    <row r="523" spans="1:10" x14ac:dyDescent="0.25">
      <c r="A523" s="112" t="s">
        <v>115</v>
      </c>
      <c r="B523" s="149" t="s">
        <v>116</v>
      </c>
      <c r="C523" s="130"/>
      <c r="D523" s="113">
        <v>0</v>
      </c>
      <c r="E523" s="113">
        <v>20000</v>
      </c>
      <c r="F523" s="150">
        <v>100</v>
      </c>
      <c r="G523" s="130"/>
      <c r="H523" s="150">
        <v>20000</v>
      </c>
      <c r="I523" s="130"/>
      <c r="J523" s="130"/>
    </row>
    <row r="524" spans="1:10" x14ac:dyDescent="0.25">
      <c r="A524" s="88" t="s">
        <v>122</v>
      </c>
      <c r="B524" s="147" t="s">
        <v>123</v>
      </c>
      <c r="C524" s="130"/>
      <c r="D524" s="89">
        <v>0</v>
      </c>
      <c r="E524" s="89">
        <v>20000</v>
      </c>
      <c r="F524" s="148">
        <v>100</v>
      </c>
      <c r="G524" s="130"/>
      <c r="H524" s="148">
        <v>20000</v>
      </c>
      <c r="I524" s="130"/>
      <c r="J524" s="130"/>
    </row>
    <row r="525" spans="1:10" x14ac:dyDescent="0.25">
      <c r="A525" s="80" t="s">
        <v>356</v>
      </c>
      <c r="B525" s="155" t="s">
        <v>357</v>
      </c>
      <c r="C525" s="130"/>
      <c r="D525" s="81">
        <v>0</v>
      </c>
      <c r="E525" s="81">
        <v>230541.41</v>
      </c>
      <c r="F525" s="156">
        <v>100</v>
      </c>
      <c r="G525" s="130"/>
      <c r="H525" s="156">
        <v>230541.41</v>
      </c>
      <c r="I525" s="130"/>
      <c r="J525" s="130"/>
    </row>
    <row r="526" spans="1:10" ht="22.5" x14ac:dyDescent="0.25">
      <c r="A526" s="84" t="s">
        <v>327</v>
      </c>
      <c r="B526" s="157" t="s">
        <v>328</v>
      </c>
      <c r="C526" s="130"/>
      <c r="D526" s="85">
        <v>0</v>
      </c>
      <c r="E526" s="85">
        <v>230541.41</v>
      </c>
      <c r="F526" s="158">
        <v>100</v>
      </c>
      <c r="G526" s="130"/>
      <c r="H526" s="158">
        <v>230541.41</v>
      </c>
      <c r="I526" s="130"/>
      <c r="J526" s="130"/>
    </row>
    <row r="527" spans="1:10" x14ac:dyDescent="0.25">
      <c r="A527" s="110" t="s">
        <v>271</v>
      </c>
      <c r="B527" s="151" t="s">
        <v>272</v>
      </c>
      <c r="C527" s="130"/>
      <c r="D527" s="111">
        <v>0</v>
      </c>
      <c r="E527" s="111">
        <v>230541.41</v>
      </c>
      <c r="F527" s="152">
        <v>100</v>
      </c>
      <c r="G527" s="130"/>
      <c r="H527" s="152">
        <v>230541.41</v>
      </c>
      <c r="I527" s="130"/>
      <c r="J527" s="130"/>
    </row>
    <row r="528" spans="1:10" x14ac:dyDescent="0.25">
      <c r="A528" s="86" t="s">
        <v>273</v>
      </c>
      <c r="B528" s="153" t="s">
        <v>274</v>
      </c>
      <c r="C528" s="130"/>
      <c r="D528" s="87">
        <v>0</v>
      </c>
      <c r="E528" s="87">
        <v>230541.41</v>
      </c>
      <c r="F528" s="154">
        <v>100</v>
      </c>
      <c r="G528" s="130"/>
      <c r="H528" s="154">
        <v>230541.41</v>
      </c>
      <c r="I528" s="130"/>
      <c r="J528" s="130"/>
    </row>
    <row r="529" spans="1:10" x14ac:dyDescent="0.25">
      <c r="A529" s="110" t="s">
        <v>102</v>
      </c>
      <c r="B529" s="151" t="s">
        <v>17</v>
      </c>
      <c r="C529" s="130"/>
      <c r="D529" s="111">
        <v>0</v>
      </c>
      <c r="E529" s="111">
        <v>230541.41</v>
      </c>
      <c r="F529" s="152">
        <v>100</v>
      </c>
      <c r="G529" s="130"/>
      <c r="H529" s="152">
        <v>230541.41</v>
      </c>
      <c r="I529" s="130"/>
      <c r="J529" s="130"/>
    </row>
    <row r="530" spans="1:10" x14ac:dyDescent="0.25">
      <c r="A530" s="112" t="s">
        <v>103</v>
      </c>
      <c r="B530" s="149" t="s">
        <v>104</v>
      </c>
      <c r="C530" s="130"/>
      <c r="D530" s="113">
        <v>0</v>
      </c>
      <c r="E530" s="113">
        <v>230541.41</v>
      </c>
      <c r="F530" s="150">
        <v>100</v>
      </c>
      <c r="G530" s="130"/>
      <c r="H530" s="150">
        <v>230541.41</v>
      </c>
      <c r="I530" s="130"/>
      <c r="J530" s="130"/>
    </row>
    <row r="531" spans="1:10" x14ac:dyDescent="0.25">
      <c r="A531" s="88" t="s">
        <v>106</v>
      </c>
      <c r="B531" s="147" t="s">
        <v>107</v>
      </c>
      <c r="C531" s="130"/>
      <c r="D531" s="89">
        <v>0</v>
      </c>
      <c r="E531" s="89">
        <v>199731.28</v>
      </c>
      <c r="F531" s="148">
        <v>100</v>
      </c>
      <c r="G531" s="130"/>
      <c r="H531" s="148">
        <v>199731.28</v>
      </c>
      <c r="I531" s="130"/>
      <c r="J531" s="130"/>
    </row>
    <row r="532" spans="1:10" x14ac:dyDescent="0.25">
      <c r="A532" s="88" t="s">
        <v>112</v>
      </c>
      <c r="B532" s="147" t="s">
        <v>113</v>
      </c>
      <c r="C532" s="130"/>
      <c r="D532" s="89">
        <v>0</v>
      </c>
      <c r="E532" s="89">
        <v>30810.13</v>
      </c>
      <c r="F532" s="148">
        <v>100</v>
      </c>
      <c r="G532" s="130"/>
      <c r="H532" s="148">
        <v>30810.13</v>
      </c>
      <c r="I532" s="130"/>
      <c r="J532" s="130"/>
    </row>
    <row r="533" spans="1:10" ht="22.5" x14ac:dyDescent="0.25">
      <c r="A533" s="80" t="s">
        <v>297</v>
      </c>
      <c r="B533" s="155" t="s">
        <v>358</v>
      </c>
      <c r="C533" s="130"/>
      <c r="D533" s="81">
        <v>8500</v>
      </c>
      <c r="E533" s="81">
        <v>0</v>
      </c>
      <c r="F533" s="156">
        <v>0</v>
      </c>
      <c r="G533" s="130"/>
      <c r="H533" s="156">
        <v>8500</v>
      </c>
      <c r="I533" s="130"/>
      <c r="J533" s="130"/>
    </row>
    <row r="534" spans="1:10" ht="22.5" x14ac:dyDescent="0.25">
      <c r="A534" s="84" t="s">
        <v>354</v>
      </c>
      <c r="B534" s="157" t="s">
        <v>355</v>
      </c>
      <c r="C534" s="130"/>
      <c r="D534" s="85">
        <v>8500</v>
      </c>
      <c r="E534" s="85">
        <v>0</v>
      </c>
      <c r="F534" s="158">
        <v>0</v>
      </c>
      <c r="G534" s="130"/>
      <c r="H534" s="158">
        <v>8500</v>
      </c>
      <c r="I534" s="130"/>
      <c r="J534" s="130"/>
    </row>
    <row r="535" spans="1:10" x14ac:dyDescent="0.25">
      <c r="A535" s="110" t="s">
        <v>215</v>
      </c>
      <c r="B535" s="151" t="s">
        <v>216</v>
      </c>
      <c r="C535" s="130"/>
      <c r="D535" s="111">
        <v>8500</v>
      </c>
      <c r="E535" s="111">
        <v>0</v>
      </c>
      <c r="F535" s="152">
        <v>0</v>
      </c>
      <c r="G535" s="130"/>
      <c r="H535" s="152">
        <v>8500</v>
      </c>
      <c r="I535" s="130"/>
      <c r="J535" s="130"/>
    </row>
    <row r="536" spans="1:10" x14ac:dyDescent="0.25">
      <c r="A536" s="86" t="s">
        <v>217</v>
      </c>
      <c r="B536" s="153" t="s">
        <v>216</v>
      </c>
      <c r="C536" s="130"/>
      <c r="D536" s="87">
        <v>8500</v>
      </c>
      <c r="E536" s="87">
        <v>0</v>
      </c>
      <c r="F536" s="154">
        <v>0</v>
      </c>
      <c r="G536" s="130"/>
      <c r="H536" s="154">
        <v>8500</v>
      </c>
      <c r="I536" s="130"/>
      <c r="J536" s="130"/>
    </row>
    <row r="537" spans="1:10" x14ac:dyDescent="0.25">
      <c r="A537" s="110" t="s">
        <v>102</v>
      </c>
      <c r="B537" s="151" t="s">
        <v>17</v>
      </c>
      <c r="C537" s="130"/>
      <c r="D537" s="111">
        <v>8500</v>
      </c>
      <c r="E537" s="111">
        <v>0</v>
      </c>
      <c r="F537" s="152">
        <v>0</v>
      </c>
      <c r="G537" s="130"/>
      <c r="H537" s="152">
        <v>8500</v>
      </c>
      <c r="I537" s="130"/>
      <c r="J537" s="130"/>
    </row>
    <row r="538" spans="1:10" x14ac:dyDescent="0.25">
      <c r="A538" s="112" t="s">
        <v>115</v>
      </c>
      <c r="B538" s="149" t="s">
        <v>116</v>
      </c>
      <c r="C538" s="130"/>
      <c r="D538" s="113">
        <v>8500</v>
      </c>
      <c r="E538" s="113">
        <v>0</v>
      </c>
      <c r="F538" s="150">
        <v>0</v>
      </c>
      <c r="G538" s="130"/>
      <c r="H538" s="150">
        <v>8500</v>
      </c>
      <c r="I538" s="130"/>
      <c r="J538" s="130"/>
    </row>
    <row r="539" spans="1:10" x14ac:dyDescent="0.25">
      <c r="A539" s="88" t="s">
        <v>122</v>
      </c>
      <c r="B539" s="147" t="s">
        <v>123</v>
      </c>
      <c r="C539" s="130"/>
      <c r="D539" s="89">
        <v>8500</v>
      </c>
      <c r="E539" s="89">
        <v>0</v>
      </c>
      <c r="F539" s="148">
        <v>0</v>
      </c>
      <c r="G539" s="130"/>
      <c r="H539" s="148">
        <v>8500</v>
      </c>
      <c r="I539" s="130"/>
      <c r="J539" s="130"/>
    </row>
    <row r="540" spans="1:10" ht="22.5" x14ac:dyDescent="0.25">
      <c r="A540" s="80" t="s">
        <v>359</v>
      </c>
      <c r="B540" s="155" t="s">
        <v>360</v>
      </c>
      <c r="C540" s="130"/>
      <c r="D540" s="81">
        <v>200000</v>
      </c>
      <c r="E540" s="81">
        <v>0</v>
      </c>
      <c r="F540" s="156">
        <v>0</v>
      </c>
      <c r="G540" s="130"/>
      <c r="H540" s="156">
        <v>200000</v>
      </c>
      <c r="I540" s="130"/>
      <c r="J540" s="130"/>
    </row>
    <row r="541" spans="1:10" ht="22.5" x14ac:dyDescent="0.25">
      <c r="A541" s="84" t="s">
        <v>327</v>
      </c>
      <c r="B541" s="157" t="s">
        <v>328</v>
      </c>
      <c r="C541" s="130"/>
      <c r="D541" s="85">
        <v>200000</v>
      </c>
      <c r="E541" s="85">
        <v>0</v>
      </c>
      <c r="F541" s="158">
        <v>0</v>
      </c>
      <c r="G541" s="130"/>
      <c r="H541" s="158">
        <v>200000</v>
      </c>
      <c r="I541" s="130"/>
      <c r="J541" s="130"/>
    </row>
    <row r="542" spans="1:10" x14ac:dyDescent="0.25">
      <c r="A542" s="110" t="s">
        <v>215</v>
      </c>
      <c r="B542" s="151" t="s">
        <v>216</v>
      </c>
      <c r="C542" s="130"/>
      <c r="D542" s="111">
        <v>0</v>
      </c>
      <c r="E542" s="111">
        <v>0</v>
      </c>
      <c r="F542" s="152">
        <v>0</v>
      </c>
      <c r="G542" s="130"/>
      <c r="H542" s="152">
        <v>0</v>
      </c>
      <c r="I542" s="130"/>
      <c r="J542" s="130"/>
    </row>
    <row r="543" spans="1:10" x14ac:dyDescent="0.25">
      <c r="A543" s="86" t="s">
        <v>217</v>
      </c>
      <c r="B543" s="153" t="s">
        <v>216</v>
      </c>
      <c r="C543" s="130"/>
      <c r="D543" s="87">
        <v>0</v>
      </c>
      <c r="E543" s="87">
        <v>0</v>
      </c>
      <c r="F543" s="154">
        <v>0</v>
      </c>
      <c r="G543" s="130"/>
      <c r="H543" s="154">
        <v>0</v>
      </c>
      <c r="I543" s="130"/>
      <c r="J543" s="130"/>
    </row>
    <row r="544" spans="1:10" x14ac:dyDescent="0.25">
      <c r="A544" s="110" t="s">
        <v>102</v>
      </c>
      <c r="B544" s="151" t="s">
        <v>17</v>
      </c>
      <c r="C544" s="130"/>
      <c r="D544" s="111">
        <v>0</v>
      </c>
      <c r="E544" s="111">
        <v>0</v>
      </c>
      <c r="F544" s="152">
        <v>0</v>
      </c>
      <c r="G544" s="130"/>
      <c r="H544" s="152">
        <v>0</v>
      </c>
      <c r="I544" s="130"/>
      <c r="J544" s="130"/>
    </row>
    <row r="545" spans="1:10" x14ac:dyDescent="0.25">
      <c r="A545" s="112" t="s">
        <v>115</v>
      </c>
      <c r="B545" s="149" t="s">
        <v>116</v>
      </c>
      <c r="C545" s="130"/>
      <c r="D545" s="113">
        <v>0</v>
      </c>
      <c r="E545" s="113">
        <v>0</v>
      </c>
      <c r="F545" s="150">
        <v>0</v>
      </c>
      <c r="G545" s="130"/>
      <c r="H545" s="150">
        <v>0</v>
      </c>
      <c r="I545" s="130"/>
      <c r="J545" s="130"/>
    </row>
    <row r="546" spans="1:10" x14ac:dyDescent="0.25">
      <c r="A546" s="88" t="s">
        <v>122</v>
      </c>
      <c r="B546" s="147" t="s">
        <v>123</v>
      </c>
      <c r="C546" s="130"/>
      <c r="D546" s="89">
        <v>0</v>
      </c>
      <c r="E546" s="89">
        <v>0</v>
      </c>
      <c r="F546" s="148">
        <v>0</v>
      </c>
      <c r="G546" s="130"/>
      <c r="H546" s="148">
        <v>0</v>
      </c>
      <c r="I546" s="130"/>
      <c r="J546" s="130"/>
    </row>
    <row r="547" spans="1:10" x14ac:dyDescent="0.25">
      <c r="A547" s="110" t="s">
        <v>259</v>
      </c>
      <c r="B547" s="151" t="s">
        <v>260</v>
      </c>
      <c r="C547" s="130"/>
      <c r="D547" s="111">
        <v>200000</v>
      </c>
      <c r="E547" s="111">
        <v>0</v>
      </c>
      <c r="F547" s="152">
        <v>0</v>
      </c>
      <c r="G547" s="130"/>
      <c r="H547" s="152">
        <v>200000</v>
      </c>
      <c r="I547" s="130"/>
      <c r="J547" s="130"/>
    </row>
    <row r="548" spans="1:10" x14ac:dyDescent="0.25">
      <c r="A548" s="86" t="s">
        <v>261</v>
      </c>
      <c r="B548" s="153" t="s">
        <v>260</v>
      </c>
      <c r="C548" s="130"/>
      <c r="D548" s="87">
        <v>200000</v>
      </c>
      <c r="E548" s="87">
        <v>0</v>
      </c>
      <c r="F548" s="154">
        <v>0</v>
      </c>
      <c r="G548" s="130"/>
      <c r="H548" s="154">
        <v>200000</v>
      </c>
      <c r="I548" s="130"/>
      <c r="J548" s="130"/>
    </row>
    <row r="549" spans="1:10" x14ac:dyDescent="0.25">
      <c r="A549" s="110" t="s">
        <v>102</v>
      </c>
      <c r="B549" s="151" t="s">
        <v>17</v>
      </c>
      <c r="C549" s="130"/>
      <c r="D549" s="111">
        <v>200000</v>
      </c>
      <c r="E549" s="111">
        <v>0</v>
      </c>
      <c r="F549" s="152">
        <v>0</v>
      </c>
      <c r="G549" s="130"/>
      <c r="H549" s="152">
        <v>200000</v>
      </c>
      <c r="I549" s="130"/>
      <c r="J549" s="130"/>
    </row>
    <row r="550" spans="1:10" x14ac:dyDescent="0.25">
      <c r="A550" s="112" t="s">
        <v>156</v>
      </c>
      <c r="B550" s="149" t="s">
        <v>157</v>
      </c>
      <c r="C550" s="130"/>
      <c r="D550" s="113">
        <v>200000</v>
      </c>
      <c r="E550" s="113">
        <v>0</v>
      </c>
      <c r="F550" s="150">
        <v>0</v>
      </c>
      <c r="G550" s="130"/>
      <c r="H550" s="150">
        <v>200000</v>
      </c>
      <c r="I550" s="130"/>
      <c r="J550" s="130"/>
    </row>
    <row r="551" spans="1:10" x14ac:dyDescent="0.25">
      <c r="A551" s="88" t="s">
        <v>165</v>
      </c>
      <c r="B551" s="147" t="s">
        <v>166</v>
      </c>
      <c r="C551" s="130"/>
      <c r="D551" s="89">
        <v>200000</v>
      </c>
      <c r="E551" s="89">
        <v>0</v>
      </c>
      <c r="F551" s="148">
        <v>0</v>
      </c>
      <c r="G551" s="130"/>
      <c r="H551" s="148">
        <v>200000</v>
      </c>
      <c r="I551" s="130"/>
      <c r="J551" s="130"/>
    </row>
    <row r="552" spans="1:10" ht="22.5" x14ac:dyDescent="0.25">
      <c r="A552" s="80" t="s">
        <v>361</v>
      </c>
      <c r="B552" s="155" t="s">
        <v>362</v>
      </c>
      <c r="C552" s="130"/>
      <c r="D552" s="81">
        <v>5000</v>
      </c>
      <c r="E552" s="81">
        <v>0</v>
      </c>
      <c r="F552" s="156">
        <v>0</v>
      </c>
      <c r="G552" s="130"/>
      <c r="H552" s="156">
        <v>5000</v>
      </c>
      <c r="I552" s="130"/>
      <c r="J552" s="130"/>
    </row>
    <row r="553" spans="1:10" ht="22.5" x14ac:dyDescent="0.25">
      <c r="A553" s="84" t="s">
        <v>354</v>
      </c>
      <c r="B553" s="157" t="s">
        <v>355</v>
      </c>
      <c r="C553" s="130"/>
      <c r="D553" s="85">
        <v>5000</v>
      </c>
      <c r="E553" s="85">
        <v>0</v>
      </c>
      <c r="F553" s="158">
        <v>0</v>
      </c>
      <c r="G553" s="130"/>
      <c r="H553" s="158">
        <v>5000</v>
      </c>
      <c r="I553" s="130"/>
      <c r="J553" s="130"/>
    </row>
    <row r="554" spans="1:10" x14ac:dyDescent="0.25">
      <c r="A554" s="110" t="s">
        <v>215</v>
      </c>
      <c r="B554" s="151" t="s">
        <v>216</v>
      </c>
      <c r="C554" s="130"/>
      <c r="D554" s="111">
        <v>5000</v>
      </c>
      <c r="E554" s="111">
        <v>0</v>
      </c>
      <c r="F554" s="152">
        <v>0</v>
      </c>
      <c r="G554" s="130"/>
      <c r="H554" s="152">
        <v>5000</v>
      </c>
      <c r="I554" s="130"/>
      <c r="J554" s="130"/>
    </row>
    <row r="555" spans="1:10" x14ac:dyDescent="0.25">
      <c r="A555" s="86" t="s">
        <v>217</v>
      </c>
      <c r="B555" s="153" t="s">
        <v>216</v>
      </c>
      <c r="C555" s="130"/>
      <c r="D555" s="87">
        <v>5000</v>
      </c>
      <c r="E555" s="87">
        <v>0</v>
      </c>
      <c r="F555" s="154">
        <v>0</v>
      </c>
      <c r="G555" s="130"/>
      <c r="H555" s="154">
        <v>5000</v>
      </c>
      <c r="I555" s="130"/>
      <c r="J555" s="130"/>
    </row>
    <row r="556" spans="1:10" x14ac:dyDescent="0.25">
      <c r="A556" s="110" t="s">
        <v>102</v>
      </c>
      <c r="B556" s="151" t="s">
        <v>17</v>
      </c>
      <c r="C556" s="130"/>
      <c r="D556" s="111">
        <v>5000</v>
      </c>
      <c r="E556" s="111">
        <v>0</v>
      </c>
      <c r="F556" s="152">
        <v>0</v>
      </c>
      <c r="G556" s="130"/>
      <c r="H556" s="152">
        <v>5000</v>
      </c>
      <c r="I556" s="130"/>
      <c r="J556" s="130"/>
    </row>
    <row r="557" spans="1:10" x14ac:dyDescent="0.25">
      <c r="A557" s="112" t="s">
        <v>115</v>
      </c>
      <c r="B557" s="149" t="s">
        <v>116</v>
      </c>
      <c r="C557" s="130"/>
      <c r="D557" s="113">
        <v>5000</v>
      </c>
      <c r="E557" s="113">
        <v>0</v>
      </c>
      <c r="F557" s="150">
        <v>0</v>
      </c>
      <c r="G557" s="130"/>
      <c r="H557" s="150">
        <v>5000</v>
      </c>
      <c r="I557" s="130"/>
      <c r="J557" s="130"/>
    </row>
    <row r="558" spans="1:10" x14ac:dyDescent="0.25">
      <c r="A558" s="88" t="s">
        <v>122</v>
      </c>
      <c r="B558" s="147" t="s">
        <v>123</v>
      </c>
      <c r="C558" s="130"/>
      <c r="D558" s="89">
        <v>5000</v>
      </c>
      <c r="E558" s="89">
        <v>0</v>
      </c>
      <c r="F558" s="148">
        <v>0</v>
      </c>
      <c r="G558" s="130"/>
      <c r="H558" s="148">
        <v>5000</v>
      </c>
      <c r="I558" s="130"/>
      <c r="J558" s="130"/>
    </row>
    <row r="559" spans="1:10" ht="22.5" x14ac:dyDescent="0.25">
      <c r="A559" s="80" t="s">
        <v>325</v>
      </c>
      <c r="B559" s="155" t="s">
        <v>363</v>
      </c>
      <c r="C559" s="130"/>
      <c r="D559" s="81">
        <v>530000</v>
      </c>
      <c r="E559" s="81">
        <v>0</v>
      </c>
      <c r="F559" s="156">
        <v>0</v>
      </c>
      <c r="G559" s="130"/>
      <c r="H559" s="156">
        <v>530000</v>
      </c>
      <c r="I559" s="130"/>
      <c r="J559" s="130"/>
    </row>
    <row r="560" spans="1:10" ht="22.5" x14ac:dyDescent="0.25">
      <c r="A560" s="84" t="s">
        <v>301</v>
      </c>
      <c r="B560" s="157" t="s">
        <v>302</v>
      </c>
      <c r="C560" s="130"/>
      <c r="D560" s="85">
        <v>530000</v>
      </c>
      <c r="E560" s="85">
        <v>0</v>
      </c>
      <c r="F560" s="158">
        <v>0</v>
      </c>
      <c r="G560" s="130"/>
      <c r="H560" s="158">
        <v>530000</v>
      </c>
      <c r="I560" s="130"/>
      <c r="J560" s="130"/>
    </row>
    <row r="561" spans="1:10" x14ac:dyDescent="0.25">
      <c r="A561" s="110" t="s">
        <v>215</v>
      </c>
      <c r="B561" s="151" t="s">
        <v>216</v>
      </c>
      <c r="C561" s="130"/>
      <c r="D561" s="111">
        <v>285725</v>
      </c>
      <c r="E561" s="111">
        <v>0</v>
      </c>
      <c r="F561" s="152">
        <v>0</v>
      </c>
      <c r="G561" s="130"/>
      <c r="H561" s="152">
        <v>285725</v>
      </c>
      <c r="I561" s="130"/>
      <c r="J561" s="130"/>
    </row>
    <row r="562" spans="1:10" x14ac:dyDescent="0.25">
      <c r="A562" s="86" t="s">
        <v>217</v>
      </c>
      <c r="B562" s="153" t="s">
        <v>216</v>
      </c>
      <c r="C562" s="130"/>
      <c r="D562" s="87">
        <v>285725</v>
      </c>
      <c r="E562" s="87">
        <v>0</v>
      </c>
      <c r="F562" s="154">
        <v>0</v>
      </c>
      <c r="G562" s="130"/>
      <c r="H562" s="154">
        <v>285725</v>
      </c>
      <c r="I562" s="130"/>
      <c r="J562" s="130"/>
    </row>
    <row r="563" spans="1:10" x14ac:dyDescent="0.25">
      <c r="A563" s="110" t="s">
        <v>102</v>
      </c>
      <c r="B563" s="151" t="s">
        <v>17</v>
      </c>
      <c r="C563" s="130"/>
      <c r="D563" s="111">
        <v>285725</v>
      </c>
      <c r="E563" s="111">
        <v>0</v>
      </c>
      <c r="F563" s="152">
        <v>0</v>
      </c>
      <c r="G563" s="130"/>
      <c r="H563" s="152">
        <v>285725</v>
      </c>
      <c r="I563" s="130"/>
      <c r="J563" s="130"/>
    </row>
    <row r="564" spans="1:10" x14ac:dyDescent="0.25">
      <c r="A564" s="112" t="s">
        <v>115</v>
      </c>
      <c r="B564" s="149" t="s">
        <v>116</v>
      </c>
      <c r="C564" s="130"/>
      <c r="D564" s="113">
        <v>285725</v>
      </c>
      <c r="E564" s="113">
        <v>0</v>
      </c>
      <c r="F564" s="150">
        <v>0</v>
      </c>
      <c r="G564" s="130"/>
      <c r="H564" s="150">
        <v>285725</v>
      </c>
      <c r="I564" s="130"/>
      <c r="J564" s="130"/>
    </row>
    <row r="565" spans="1:10" x14ac:dyDescent="0.25">
      <c r="A565" s="88" t="s">
        <v>122</v>
      </c>
      <c r="B565" s="147" t="s">
        <v>123</v>
      </c>
      <c r="C565" s="130"/>
      <c r="D565" s="89">
        <v>285725</v>
      </c>
      <c r="E565" s="89">
        <v>0</v>
      </c>
      <c r="F565" s="148">
        <v>0</v>
      </c>
      <c r="G565" s="130"/>
      <c r="H565" s="148">
        <v>285725</v>
      </c>
      <c r="I565" s="130"/>
      <c r="J565" s="130"/>
    </row>
    <row r="566" spans="1:10" x14ac:dyDescent="0.25">
      <c r="A566" s="110" t="s">
        <v>259</v>
      </c>
      <c r="B566" s="151" t="s">
        <v>260</v>
      </c>
      <c r="C566" s="130"/>
      <c r="D566" s="111">
        <v>244275</v>
      </c>
      <c r="E566" s="111">
        <v>0</v>
      </c>
      <c r="F566" s="152">
        <v>0</v>
      </c>
      <c r="G566" s="130"/>
      <c r="H566" s="152">
        <v>244275</v>
      </c>
      <c r="I566" s="130"/>
      <c r="J566" s="130"/>
    </row>
    <row r="567" spans="1:10" x14ac:dyDescent="0.25">
      <c r="A567" s="86" t="s">
        <v>261</v>
      </c>
      <c r="B567" s="153" t="s">
        <v>260</v>
      </c>
      <c r="C567" s="130"/>
      <c r="D567" s="87">
        <v>244275</v>
      </c>
      <c r="E567" s="87">
        <v>0</v>
      </c>
      <c r="F567" s="154">
        <v>0</v>
      </c>
      <c r="G567" s="130"/>
      <c r="H567" s="154">
        <v>244275</v>
      </c>
      <c r="I567" s="130"/>
      <c r="J567" s="130"/>
    </row>
    <row r="568" spans="1:10" x14ac:dyDescent="0.25">
      <c r="A568" s="110" t="s">
        <v>102</v>
      </c>
      <c r="B568" s="151" t="s">
        <v>17</v>
      </c>
      <c r="C568" s="130"/>
      <c r="D568" s="111">
        <v>244275</v>
      </c>
      <c r="E568" s="111">
        <v>0</v>
      </c>
      <c r="F568" s="152">
        <v>0</v>
      </c>
      <c r="G568" s="130"/>
      <c r="H568" s="152">
        <v>244275</v>
      </c>
      <c r="I568" s="130"/>
      <c r="J568" s="130"/>
    </row>
    <row r="569" spans="1:10" x14ac:dyDescent="0.25">
      <c r="A569" s="112" t="s">
        <v>115</v>
      </c>
      <c r="B569" s="149" t="s">
        <v>116</v>
      </c>
      <c r="C569" s="130"/>
      <c r="D569" s="113">
        <v>244275</v>
      </c>
      <c r="E569" s="113">
        <v>0</v>
      </c>
      <c r="F569" s="150">
        <v>0</v>
      </c>
      <c r="G569" s="130"/>
      <c r="H569" s="150">
        <v>244275</v>
      </c>
      <c r="I569" s="130"/>
      <c r="J569" s="130"/>
    </row>
    <row r="570" spans="1:10" x14ac:dyDescent="0.25">
      <c r="A570" s="88" t="s">
        <v>122</v>
      </c>
      <c r="B570" s="147" t="s">
        <v>123</v>
      </c>
      <c r="C570" s="130"/>
      <c r="D570" s="89">
        <v>244275</v>
      </c>
      <c r="E570" s="89">
        <v>0</v>
      </c>
      <c r="F570" s="148">
        <v>0</v>
      </c>
      <c r="G570" s="130"/>
      <c r="H570" s="148">
        <v>244275</v>
      </c>
      <c r="I570" s="130"/>
      <c r="J570" s="130"/>
    </row>
    <row r="571" spans="1:10" x14ac:dyDescent="0.25">
      <c r="A571" s="78" t="s">
        <v>211</v>
      </c>
      <c r="B571" s="161" t="s">
        <v>364</v>
      </c>
      <c r="C571" s="130"/>
      <c r="D571" s="79">
        <v>18585331.43</v>
      </c>
      <c r="E571" s="79">
        <v>-85864.38</v>
      </c>
      <c r="F571" s="162">
        <v>-0.46</v>
      </c>
      <c r="G571" s="130"/>
      <c r="H571" s="162">
        <v>18499467.050000001</v>
      </c>
      <c r="I571" s="130"/>
      <c r="J571" s="130"/>
    </row>
    <row r="572" spans="1:10" x14ac:dyDescent="0.25">
      <c r="A572" s="80" t="s">
        <v>365</v>
      </c>
      <c r="B572" s="155" t="s">
        <v>366</v>
      </c>
      <c r="C572" s="130"/>
      <c r="D572" s="81">
        <v>101250</v>
      </c>
      <c r="E572" s="81">
        <v>-16000</v>
      </c>
      <c r="F572" s="156">
        <v>-15.8</v>
      </c>
      <c r="G572" s="130"/>
      <c r="H572" s="156">
        <v>85250</v>
      </c>
      <c r="I572" s="130"/>
      <c r="J572" s="130"/>
    </row>
    <row r="573" spans="1:10" ht="22.5" x14ac:dyDescent="0.25">
      <c r="A573" s="84" t="s">
        <v>342</v>
      </c>
      <c r="B573" s="157" t="s">
        <v>343</v>
      </c>
      <c r="C573" s="130"/>
      <c r="D573" s="85">
        <v>101250</v>
      </c>
      <c r="E573" s="85">
        <v>-16000</v>
      </c>
      <c r="F573" s="158">
        <v>-15.8</v>
      </c>
      <c r="G573" s="130"/>
      <c r="H573" s="158">
        <v>85250</v>
      </c>
      <c r="I573" s="130"/>
      <c r="J573" s="130"/>
    </row>
    <row r="574" spans="1:10" x14ac:dyDescent="0.25">
      <c r="A574" s="110" t="s">
        <v>215</v>
      </c>
      <c r="B574" s="151" t="s">
        <v>216</v>
      </c>
      <c r="C574" s="130"/>
      <c r="D574" s="111">
        <v>65000</v>
      </c>
      <c r="E574" s="111">
        <v>0</v>
      </c>
      <c r="F574" s="152">
        <v>0</v>
      </c>
      <c r="G574" s="130"/>
      <c r="H574" s="152">
        <v>65000</v>
      </c>
      <c r="I574" s="130"/>
      <c r="J574" s="130"/>
    </row>
    <row r="575" spans="1:10" x14ac:dyDescent="0.25">
      <c r="A575" s="86" t="s">
        <v>217</v>
      </c>
      <c r="B575" s="153" t="s">
        <v>216</v>
      </c>
      <c r="C575" s="130"/>
      <c r="D575" s="87">
        <v>65000</v>
      </c>
      <c r="E575" s="87">
        <v>0</v>
      </c>
      <c r="F575" s="154">
        <v>0</v>
      </c>
      <c r="G575" s="130"/>
      <c r="H575" s="154">
        <v>65000</v>
      </c>
      <c r="I575" s="130"/>
      <c r="J575" s="130"/>
    </row>
    <row r="576" spans="1:10" x14ac:dyDescent="0.25">
      <c r="A576" s="110" t="s">
        <v>167</v>
      </c>
      <c r="B576" s="151" t="s">
        <v>18</v>
      </c>
      <c r="C576" s="130"/>
      <c r="D576" s="111">
        <v>65000</v>
      </c>
      <c r="E576" s="111">
        <v>0</v>
      </c>
      <c r="F576" s="152">
        <v>0</v>
      </c>
      <c r="G576" s="130"/>
      <c r="H576" s="152">
        <v>65000</v>
      </c>
      <c r="I576" s="130"/>
      <c r="J576" s="130"/>
    </row>
    <row r="577" spans="1:10" x14ac:dyDescent="0.25">
      <c r="A577" s="112" t="s">
        <v>168</v>
      </c>
      <c r="B577" s="149" t="s">
        <v>169</v>
      </c>
      <c r="C577" s="130"/>
      <c r="D577" s="113">
        <v>65000</v>
      </c>
      <c r="E577" s="113">
        <v>0</v>
      </c>
      <c r="F577" s="150">
        <v>0</v>
      </c>
      <c r="G577" s="130"/>
      <c r="H577" s="150">
        <v>65000</v>
      </c>
      <c r="I577" s="130"/>
      <c r="J577" s="130"/>
    </row>
    <row r="578" spans="1:10" x14ac:dyDescent="0.25">
      <c r="A578" s="88" t="s">
        <v>172</v>
      </c>
      <c r="B578" s="147" t="s">
        <v>173</v>
      </c>
      <c r="C578" s="130"/>
      <c r="D578" s="89">
        <v>65000</v>
      </c>
      <c r="E578" s="89">
        <v>0</v>
      </c>
      <c r="F578" s="148">
        <v>0</v>
      </c>
      <c r="G578" s="130"/>
      <c r="H578" s="148">
        <v>65000</v>
      </c>
      <c r="I578" s="130"/>
      <c r="J578" s="130"/>
    </row>
    <row r="579" spans="1:10" x14ac:dyDescent="0.25">
      <c r="A579" s="110" t="s">
        <v>259</v>
      </c>
      <c r="B579" s="151" t="s">
        <v>260</v>
      </c>
      <c r="C579" s="130"/>
      <c r="D579" s="111">
        <v>36250</v>
      </c>
      <c r="E579" s="111">
        <v>-16000</v>
      </c>
      <c r="F579" s="152">
        <v>-44.14</v>
      </c>
      <c r="G579" s="130"/>
      <c r="H579" s="152">
        <v>20250</v>
      </c>
      <c r="I579" s="130"/>
      <c r="J579" s="130"/>
    </row>
    <row r="580" spans="1:10" x14ac:dyDescent="0.25">
      <c r="A580" s="86" t="s">
        <v>261</v>
      </c>
      <c r="B580" s="153" t="s">
        <v>260</v>
      </c>
      <c r="C580" s="130"/>
      <c r="D580" s="87">
        <v>36250</v>
      </c>
      <c r="E580" s="87">
        <v>-16000</v>
      </c>
      <c r="F580" s="154">
        <v>-44.14</v>
      </c>
      <c r="G580" s="130"/>
      <c r="H580" s="154">
        <v>20250</v>
      </c>
      <c r="I580" s="130"/>
      <c r="J580" s="130"/>
    </row>
    <row r="581" spans="1:10" x14ac:dyDescent="0.25">
      <c r="A581" s="110" t="s">
        <v>102</v>
      </c>
      <c r="B581" s="151" t="s">
        <v>17</v>
      </c>
      <c r="C581" s="130"/>
      <c r="D581" s="111">
        <v>11250</v>
      </c>
      <c r="E581" s="111">
        <v>0</v>
      </c>
      <c r="F581" s="152">
        <v>0</v>
      </c>
      <c r="G581" s="130"/>
      <c r="H581" s="152">
        <v>11250</v>
      </c>
      <c r="I581" s="130"/>
      <c r="J581" s="130"/>
    </row>
    <row r="582" spans="1:10" x14ac:dyDescent="0.25">
      <c r="A582" s="112" t="s">
        <v>115</v>
      </c>
      <c r="B582" s="149" t="s">
        <v>116</v>
      </c>
      <c r="C582" s="130"/>
      <c r="D582" s="113">
        <v>11250</v>
      </c>
      <c r="E582" s="113">
        <v>0</v>
      </c>
      <c r="F582" s="150">
        <v>0</v>
      </c>
      <c r="G582" s="130"/>
      <c r="H582" s="150">
        <v>11250</v>
      </c>
      <c r="I582" s="130"/>
      <c r="J582" s="130"/>
    </row>
    <row r="583" spans="1:10" x14ac:dyDescent="0.25">
      <c r="A583" s="88" t="s">
        <v>122</v>
      </c>
      <c r="B583" s="147" t="s">
        <v>123</v>
      </c>
      <c r="C583" s="130"/>
      <c r="D583" s="89">
        <v>11250</v>
      </c>
      <c r="E583" s="89">
        <v>0</v>
      </c>
      <c r="F583" s="148">
        <v>0</v>
      </c>
      <c r="G583" s="130"/>
      <c r="H583" s="148">
        <v>11250</v>
      </c>
      <c r="I583" s="130"/>
      <c r="J583" s="130"/>
    </row>
    <row r="584" spans="1:10" x14ac:dyDescent="0.25">
      <c r="A584" s="110" t="s">
        <v>167</v>
      </c>
      <c r="B584" s="151" t="s">
        <v>18</v>
      </c>
      <c r="C584" s="130"/>
      <c r="D584" s="111">
        <v>25000</v>
      </c>
      <c r="E584" s="111">
        <v>-16000</v>
      </c>
      <c r="F584" s="152">
        <v>-64</v>
      </c>
      <c r="G584" s="130"/>
      <c r="H584" s="152">
        <v>9000</v>
      </c>
      <c r="I584" s="130"/>
      <c r="J584" s="130"/>
    </row>
    <row r="585" spans="1:10" x14ac:dyDescent="0.25">
      <c r="A585" s="112" t="s">
        <v>168</v>
      </c>
      <c r="B585" s="149" t="s">
        <v>169</v>
      </c>
      <c r="C585" s="130"/>
      <c r="D585" s="113">
        <v>25000</v>
      </c>
      <c r="E585" s="113">
        <v>-16000</v>
      </c>
      <c r="F585" s="150">
        <v>-64</v>
      </c>
      <c r="G585" s="130"/>
      <c r="H585" s="150">
        <v>9000</v>
      </c>
      <c r="I585" s="130"/>
      <c r="J585" s="130"/>
    </row>
    <row r="586" spans="1:10" x14ac:dyDescent="0.25">
      <c r="A586" s="88" t="s">
        <v>172</v>
      </c>
      <c r="B586" s="147" t="s">
        <v>173</v>
      </c>
      <c r="C586" s="130"/>
      <c r="D586" s="89">
        <v>25000</v>
      </c>
      <c r="E586" s="89">
        <v>-16000</v>
      </c>
      <c r="F586" s="148">
        <v>-64</v>
      </c>
      <c r="G586" s="130"/>
      <c r="H586" s="148">
        <v>9000</v>
      </c>
      <c r="I586" s="130"/>
      <c r="J586" s="130"/>
    </row>
    <row r="587" spans="1:10" x14ac:dyDescent="0.25">
      <c r="A587" s="80" t="s">
        <v>336</v>
      </c>
      <c r="B587" s="155" t="s">
        <v>367</v>
      </c>
      <c r="C587" s="130"/>
      <c r="D587" s="81">
        <v>70000</v>
      </c>
      <c r="E587" s="81">
        <v>10000</v>
      </c>
      <c r="F587" s="156">
        <v>14.29</v>
      </c>
      <c r="G587" s="130"/>
      <c r="H587" s="156">
        <v>80000</v>
      </c>
      <c r="I587" s="130"/>
      <c r="J587" s="130"/>
    </row>
    <row r="588" spans="1:10" ht="22.5" x14ac:dyDescent="0.25">
      <c r="A588" s="84" t="s">
        <v>368</v>
      </c>
      <c r="B588" s="157" t="s">
        <v>369</v>
      </c>
      <c r="C588" s="130"/>
      <c r="D588" s="85">
        <v>70000</v>
      </c>
      <c r="E588" s="85">
        <v>10000</v>
      </c>
      <c r="F588" s="158">
        <v>14.29</v>
      </c>
      <c r="G588" s="130"/>
      <c r="H588" s="158">
        <v>80000</v>
      </c>
      <c r="I588" s="130"/>
      <c r="J588" s="130"/>
    </row>
    <row r="589" spans="1:10" x14ac:dyDescent="0.25">
      <c r="A589" s="110" t="s">
        <v>215</v>
      </c>
      <c r="B589" s="151" t="s">
        <v>216</v>
      </c>
      <c r="C589" s="130"/>
      <c r="D589" s="111">
        <v>0</v>
      </c>
      <c r="E589" s="111">
        <v>10000</v>
      </c>
      <c r="F589" s="152">
        <v>100</v>
      </c>
      <c r="G589" s="130"/>
      <c r="H589" s="152">
        <v>10000</v>
      </c>
      <c r="I589" s="130"/>
      <c r="J589" s="130"/>
    </row>
    <row r="590" spans="1:10" x14ac:dyDescent="0.25">
      <c r="A590" s="86" t="s">
        <v>217</v>
      </c>
      <c r="B590" s="153" t="s">
        <v>216</v>
      </c>
      <c r="C590" s="130"/>
      <c r="D590" s="87">
        <v>0</v>
      </c>
      <c r="E590" s="87">
        <v>10000</v>
      </c>
      <c r="F590" s="154">
        <v>100</v>
      </c>
      <c r="G590" s="130"/>
      <c r="H590" s="154">
        <v>10000</v>
      </c>
      <c r="I590" s="130"/>
      <c r="J590" s="130"/>
    </row>
    <row r="591" spans="1:10" x14ac:dyDescent="0.25">
      <c r="A591" s="110" t="s">
        <v>167</v>
      </c>
      <c r="B591" s="151" t="s">
        <v>18</v>
      </c>
      <c r="C591" s="130"/>
      <c r="D591" s="111">
        <v>0</v>
      </c>
      <c r="E591" s="111">
        <v>10000</v>
      </c>
      <c r="F591" s="152">
        <v>100</v>
      </c>
      <c r="G591" s="130"/>
      <c r="H591" s="152">
        <v>10000</v>
      </c>
      <c r="I591" s="130"/>
      <c r="J591" s="130"/>
    </row>
    <row r="592" spans="1:10" x14ac:dyDescent="0.25">
      <c r="A592" s="112" t="s">
        <v>168</v>
      </c>
      <c r="B592" s="149" t="s">
        <v>169</v>
      </c>
      <c r="C592" s="130"/>
      <c r="D592" s="113">
        <v>0</v>
      </c>
      <c r="E592" s="113">
        <v>10000</v>
      </c>
      <c r="F592" s="150">
        <v>100</v>
      </c>
      <c r="G592" s="130"/>
      <c r="H592" s="150">
        <v>10000</v>
      </c>
      <c r="I592" s="130"/>
      <c r="J592" s="130"/>
    </row>
    <row r="593" spans="1:10" x14ac:dyDescent="0.25">
      <c r="A593" s="88" t="s">
        <v>172</v>
      </c>
      <c r="B593" s="147" t="s">
        <v>173</v>
      </c>
      <c r="C593" s="130"/>
      <c r="D593" s="89">
        <v>0</v>
      </c>
      <c r="E593" s="89">
        <v>10000</v>
      </c>
      <c r="F593" s="148">
        <v>100</v>
      </c>
      <c r="G593" s="130"/>
      <c r="H593" s="148">
        <v>10000</v>
      </c>
      <c r="I593" s="130"/>
      <c r="J593" s="130"/>
    </row>
    <row r="594" spans="1:10" x14ac:dyDescent="0.25">
      <c r="A594" s="110" t="s">
        <v>259</v>
      </c>
      <c r="B594" s="151" t="s">
        <v>260</v>
      </c>
      <c r="C594" s="130"/>
      <c r="D594" s="111">
        <v>70000</v>
      </c>
      <c r="E594" s="111">
        <v>0</v>
      </c>
      <c r="F594" s="152">
        <v>0</v>
      </c>
      <c r="G594" s="130"/>
      <c r="H594" s="152">
        <v>70000</v>
      </c>
      <c r="I594" s="130"/>
      <c r="J594" s="130"/>
    </row>
    <row r="595" spans="1:10" x14ac:dyDescent="0.25">
      <c r="A595" s="86" t="s">
        <v>261</v>
      </c>
      <c r="B595" s="153" t="s">
        <v>260</v>
      </c>
      <c r="C595" s="130"/>
      <c r="D595" s="87">
        <v>70000</v>
      </c>
      <c r="E595" s="87">
        <v>0</v>
      </c>
      <c r="F595" s="154">
        <v>0</v>
      </c>
      <c r="G595" s="130"/>
      <c r="H595" s="154">
        <v>70000</v>
      </c>
      <c r="I595" s="130"/>
      <c r="J595" s="130"/>
    </row>
    <row r="596" spans="1:10" x14ac:dyDescent="0.25">
      <c r="A596" s="110" t="s">
        <v>102</v>
      </c>
      <c r="B596" s="151" t="s">
        <v>17</v>
      </c>
      <c r="C596" s="130"/>
      <c r="D596" s="111">
        <v>30000</v>
      </c>
      <c r="E596" s="111">
        <v>0</v>
      </c>
      <c r="F596" s="152">
        <v>0</v>
      </c>
      <c r="G596" s="130"/>
      <c r="H596" s="152">
        <v>30000</v>
      </c>
      <c r="I596" s="130"/>
      <c r="J596" s="130"/>
    </row>
    <row r="597" spans="1:10" x14ac:dyDescent="0.25">
      <c r="A597" s="112" t="s">
        <v>115</v>
      </c>
      <c r="B597" s="149" t="s">
        <v>116</v>
      </c>
      <c r="C597" s="130"/>
      <c r="D597" s="113">
        <v>30000</v>
      </c>
      <c r="E597" s="113">
        <v>0</v>
      </c>
      <c r="F597" s="150">
        <v>0</v>
      </c>
      <c r="G597" s="130"/>
      <c r="H597" s="150">
        <v>30000</v>
      </c>
      <c r="I597" s="130"/>
      <c r="J597" s="130"/>
    </row>
    <row r="598" spans="1:10" x14ac:dyDescent="0.25">
      <c r="A598" s="88" t="s">
        <v>122</v>
      </c>
      <c r="B598" s="147" t="s">
        <v>123</v>
      </c>
      <c r="C598" s="130"/>
      <c r="D598" s="89">
        <v>30000</v>
      </c>
      <c r="E598" s="89">
        <v>0</v>
      </c>
      <c r="F598" s="148">
        <v>0</v>
      </c>
      <c r="G598" s="130"/>
      <c r="H598" s="148">
        <v>30000</v>
      </c>
      <c r="I598" s="130"/>
      <c r="J598" s="130"/>
    </row>
    <row r="599" spans="1:10" x14ac:dyDescent="0.25">
      <c r="A599" s="110" t="s">
        <v>167</v>
      </c>
      <c r="B599" s="151" t="s">
        <v>18</v>
      </c>
      <c r="C599" s="130"/>
      <c r="D599" s="111">
        <v>40000</v>
      </c>
      <c r="E599" s="111">
        <v>0</v>
      </c>
      <c r="F599" s="152">
        <v>0</v>
      </c>
      <c r="G599" s="130"/>
      <c r="H599" s="152">
        <v>40000</v>
      </c>
      <c r="I599" s="130"/>
      <c r="J599" s="130"/>
    </row>
    <row r="600" spans="1:10" x14ac:dyDescent="0.25">
      <c r="A600" s="112" t="s">
        <v>168</v>
      </c>
      <c r="B600" s="149" t="s">
        <v>169</v>
      </c>
      <c r="C600" s="130"/>
      <c r="D600" s="113">
        <v>40000</v>
      </c>
      <c r="E600" s="113">
        <v>0</v>
      </c>
      <c r="F600" s="150">
        <v>0</v>
      </c>
      <c r="G600" s="130"/>
      <c r="H600" s="150">
        <v>40000</v>
      </c>
      <c r="I600" s="130"/>
      <c r="J600" s="130"/>
    </row>
    <row r="601" spans="1:10" x14ac:dyDescent="0.25">
      <c r="A601" s="88" t="s">
        <v>172</v>
      </c>
      <c r="B601" s="147" t="s">
        <v>173</v>
      </c>
      <c r="C601" s="130"/>
      <c r="D601" s="89">
        <v>40000</v>
      </c>
      <c r="E601" s="89">
        <v>0</v>
      </c>
      <c r="F601" s="148">
        <v>0</v>
      </c>
      <c r="G601" s="130"/>
      <c r="H601" s="148">
        <v>40000</v>
      </c>
      <c r="I601" s="130"/>
      <c r="J601" s="130"/>
    </row>
    <row r="602" spans="1:10" ht="22.5" x14ac:dyDescent="0.25">
      <c r="A602" s="80" t="s">
        <v>297</v>
      </c>
      <c r="B602" s="155" t="s">
        <v>370</v>
      </c>
      <c r="C602" s="130"/>
      <c r="D602" s="81">
        <v>382362.78</v>
      </c>
      <c r="E602" s="81">
        <v>0</v>
      </c>
      <c r="F602" s="156">
        <v>0</v>
      </c>
      <c r="G602" s="130"/>
      <c r="H602" s="156">
        <v>382362.78</v>
      </c>
      <c r="I602" s="130"/>
      <c r="J602" s="130"/>
    </row>
    <row r="603" spans="1:10" ht="22.5" x14ac:dyDescent="0.25">
      <c r="A603" s="84" t="s">
        <v>299</v>
      </c>
      <c r="B603" s="157" t="s">
        <v>300</v>
      </c>
      <c r="C603" s="130"/>
      <c r="D603" s="85">
        <v>382362.78</v>
      </c>
      <c r="E603" s="85">
        <v>0</v>
      </c>
      <c r="F603" s="158">
        <v>0</v>
      </c>
      <c r="G603" s="130"/>
      <c r="H603" s="158">
        <v>382362.78</v>
      </c>
      <c r="I603" s="130"/>
      <c r="J603" s="130"/>
    </row>
    <row r="604" spans="1:10" x14ac:dyDescent="0.25">
      <c r="A604" s="110" t="s">
        <v>259</v>
      </c>
      <c r="B604" s="151" t="s">
        <v>260</v>
      </c>
      <c r="C604" s="130"/>
      <c r="D604" s="111">
        <v>132362.78</v>
      </c>
      <c r="E604" s="111">
        <v>0</v>
      </c>
      <c r="F604" s="152">
        <v>0</v>
      </c>
      <c r="G604" s="130"/>
      <c r="H604" s="152">
        <v>132362.78</v>
      </c>
      <c r="I604" s="130"/>
      <c r="J604" s="130"/>
    </row>
    <row r="605" spans="1:10" ht="15" customHeight="1" x14ac:dyDescent="0.25">
      <c r="A605" s="86" t="s">
        <v>261</v>
      </c>
      <c r="B605" s="153" t="s">
        <v>260</v>
      </c>
      <c r="C605" s="130"/>
      <c r="D605" s="87">
        <v>132362.78</v>
      </c>
      <c r="E605" s="87">
        <v>0</v>
      </c>
      <c r="F605" s="154">
        <v>0</v>
      </c>
      <c r="G605" s="130"/>
      <c r="H605" s="154">
        <v>132362.78</v>
      </c>
      <c r="I605" s="130"/>
      <c r="J605" s="130"/>
    </row>
    <row r="606" spans="1:10" x14ac:dyDescent="0.25">
      <c r="A606" s="110" t="s">
        <v>167</v>
      </c>
      <c r="B606" s="151" t="s">
        <v>18</v>
      </c>
      <c r="C606" s="130"/>
      <c r="D606" s="111">
        <v>132362.78</v>
      </c>
      <c r="E606" s="111">
        <v>0</v>
      </c>
      <c r="F606" s="152">
        <v>0</v>
      </c>
      <c r="G606" s="130"/>
      <c r="H606" s="152">
        <v>132362.78</v>
      </c>
      <c r="I606" s="130"/>
      <c r="J606" s="130"/>
    </row>
    <row r="607" spans="1:10" x14ac:dyDescent="0.25">
      <c r="A607" s="112" t="s">
        <v>168</v>
      </c>
      <c r="B607" s="149" t="s">
        <v>169</v>
      </c>
      <c r="C607" s="130"/>
      <c r="D607" s="113">
        <v>132362.78</v>
      </c>
      <c r="E607" s="113">
        <v>0</v>
      </c>
      <c r="F607" s="150">
        <v>0</v>
      </c>
      <c r="G607" s="130"/>
      <c r="H607" s="150">
        <v>132362.78</v>
      </c>
      <c r="I607" s="130"/>
      <c r="J607" s="130"/>
    </row>
    <row r="608" spans="1:10" x14ac:dyDescent="0.25">
      <c r="A608" s="88" t="s">
        <v>170</v>
      </c>
      <c r="B608" s="147" t="s">
        <v>171</v>
      </c>
      <c r="C608" s="130"/>
      <c r="D608" s="89">
        <v>132362.78</v>
      </c>
      <c r="E608" s="89">
        <v>0</v>
      </c>
      <c r="F608" s="148">
        <v>0</v>
      </c>
      <c r="G608" s="130"/>
      <c r="H608" s="148">
        <v>132362.78</v>
      </c>
      <c r="I608" s="130"/>
      <c r="J608" s="130"/>
    </row>
    <row r="609" spans="1:10" x14ac:dyDescent="0.25">
      <c r="A609" s="110" t="s">
        <v>271</v>
      </c>
      <c r="B609" s="151" t="s">
        <v>272</v>
      </c>
      <c r="C609" s="130"/>
      <c r="D609" s="111">
        <v>250000</v>
      </c>
      <c r="E609" s="111">
        <v>0</v>
      </c>
      <c r="F609" s="152">
        <v>0</v>
      </c>
      <c r="G609" s="130"/>
      <c r="H609" s="152">
        <v>250000</v>
      </c>
      <c r="I609" s="130"/>
      <c r="J609" s="130"/>
    </row>
    <row r="610" spans="1:10" x14ac:dyDescent="0.25">
      <c r="A610" s="86" t="s">
        <v>277</v>
      </c>
      <c r="B610" s="153" t="s">
        <v>278</v>
      </c>
      <c r="C610" s="130"/>
      <c r="D610" s="87">
        <v>250000</v>
      </c>
      <c r="E610" s="87">
        <v>0</v>
      </c>
      <c r="F610" s="154">
        <v>0</v>
      </c>
      <c r="G610" s="130"/>
      <c r="H610" s="154">
        <v>250000</v>
      </c>
      <c r="I610" s="130"/>
      <c r="J610" s="130"/>
    </row>
    <row r="611" spans="1:10" x14ac:dyDescent="0.25">
      <c r="A611" s="110" t="s">
        <v>102</v>
      </c>
      <c r="B611" s="151" t="s">
        <v>17</v>
      </c>
      <c r="C611" s="130"/>
      <c r="D611" s="111">
        <v>250000</v>
      </c>
      <c r="E611" s="111">
        <v>0</v>
      </c>
      <c r="F611" s="152">
        <v>0</v>
      </c>
      <c r="G611" s="130"/>
      <c r="H611" s="152">
        <v>250000</v>
      </c>
      <c r="I611" s="130"/>
      <c r="J611" s="130"/>
    </row>
    <row r="612" spans="1:10" x14ac:dyDescent="0.25">
      <c r="A612" s="112" t="s">
        <v>115</v>
      </c>
      <c r="B612" s="149" t="s">
        <v>116</v>
      </c>
      <c r="C612" s="130"/>
      <c r="D612" s="113">
        <v>250000</v>
      </c>
      <c r="E612" s="113">
        <v>0</v>
      </c>
      <c r="F612" s="150">
        <v>0</v>
      </c>
      <c r="G612" s="130"/>
      <c r="H612" s="150">
        <v>250000</v>
      </c>
      <c r="I612" s="130"/>
      <c r="J612" s="130"/>
    </row>
    <row r="613" spans="1:10" x14ac:dyDescent="0.25">
      <c r="A613" s="88" t="s">
        <v>122</v>
      </c>
      <c r="B613" s="147" t="s">
        <v>123</v>
      </c>
      <c r="C613" s="130"/>
      <c r="D613" s="89">
        <v>250000</v>
      </c>
      <c r="E613" s="89">
        <v>0</v>
      </c>
      <c r="F613" s="148">
        <v>0</v>
      </c>
      <c r="G613" s="130"/>
      <c r="H613" s="148">
        <v>250000</v>
      </c>
      <c r="I613" s="130"/>
      <c r="J613" s="130"/>
    </row>
    <row r="614" spans="1:10" x14ac:dyDescent="0.25">
      <c r="A614" s="110" t="s">
        <v>303</v>
      </c>
      <c r="B614" s="151" t="s">
        <v>304</v>
      </c>
      <c r="C614" s="130"/>
      <c r="D614" s="111">
        <v>0</v>
      </c>
      <c r="E614" s="111">
        <v>0</v>
      </c>
      <c r="F614" s="152">
        <v>0</v>
      </c>
      <c r="G614" s="130"/>
      <c r="H614" s="152">
        <v>0</v>
      </c>
      <c r="I614" s="130"/>
      <c r="J614" s="130"/>
    </row>
    <row r="615" spans="1:10" x14ac:dyDescent="0.25">
      <c r="A615" s="86" t="s">
        <v>305</v>
      </c>
      <c r="B615" s="153" t="s">
        <v>304</v>
      </c>
      <c r="C615" s="130"/>
      <c r="D615" s="87">
        <v>0</v>
      </c>
      <c r="E615" s="87">
        <v>0</v>
      </c>
      <c r="F615" s="154">
        <v>0</v>
      </c>
      <c r="G615" s="130"/>
      <c r="H615" s="154">
        <v>0</v>
      </c>
      <c r="I615" s="130"/>
      <c r="J615" s="130"/>
    </row>
    <row r="616" spans="1:10" x14ac:dyDescent="0.25">
      <c r="A616" s="110" t="s">
        <v>167</v>
      </c>
      <c r="B616" s="151" t="s">
        <v>18</v>
      </c>
      <c r="C616" s="130"/>
      <c r="D616" s="111">
        <v>0</v>
      </c>
      <c r="E616" s="111">
        <v>0</v>
      </c>
      <c r="F616" s="152">
        <v>0</v>
      </c>
      <c r="G616" s="130"/>
      <c r="H616" s="152">
        <v>0</v>
      </c>
      <c r="I616" s="130"/>
      <c r="J616" s="130"/>
    </row>
    <row r="617" spans="1:10" x14ac:dyDescent="0.25">
      <c r="A617" s="112" t="s">
        <v>168</v>
      </c>
      <c r="B617" s="149" t="s">
        <v>169</v>
      </c>
      <c r="C617" s="130"/>
      <c r="D617" s="113">
        <v>0</v>
      </c>
      <c r="E617" s="113">
        <v>0</v>
      </c>
      <c r="F617" s="150">
        <v>0</v>
      </c>
      <c r="G617" s="130"/>
      <c r="H617" s="150">
        <v>0</v>
      </c>
      <c r="I617" s="130"/>
      <c r="J617" s="130"/>
    </row>
    <row r="618" spans="1:10" x14ac:dyDescent="0.25">
      <c r="A618" s="88" t="s">
        <v>170</v>
      </c>
      <c r="B618" s="147" t="s">
        <v>171</v>
      </c>
      <c r="C618" s="130"/>
      <c r="D618" s="89">
        <v>0</v>
      </c>
      <c r="E618" s="89">
        <v>0</v>
      </c>
      <c r="F618" s="148">
        <v>0</v>
      </c>
      <c r="G618" s="130"/>
      <c r="H618" s="148">
        <v>0</v>
      </c>
      <c r="I618" s="130"/>
      <c r="J618" s="130"/>
    </row>
    <row r="619" spans="1:10" ht="22.5" x14ac:dyDescent="0.25">
      <c r="A619" s="80" t="s">
        <v>308</v>
      </c>
      <c r="B619" s="155" t="s">
        <v>613</v>
      </c>
      <c r="C619" s="130"/>
      <c r="D619" s="81">
        <v>0</v>
      </c>
      <c r="E619" s="81">
        <v>0</v>
      </c>
      <c r="F619" s="156">
        <v>0</v>
      </c>
      <c r="G619" s="130"/>
      <c r="H619" s="156">
        <v>0</v>
      </c>
      <c r="I619" s="130"/>
      <c r="J619" s="130"/>
    </row>
    <row r="620" spans="1:10" ht="15" customHeight="1" x14ac:dyDescent="0.25">
      <c r="A620" s="84" t="s">
        <v>299</v>
      </c>
      <c r="B620" s="157" t="s">
        <v>300</v>
      </c>
      <c r="C620" s="130"/>
      <c r="D620" s="85">
        <v>0</v>
      </c>
      <c r="E620" s="85">
        <v>0</v>
      </c>
      <c r="F620" s="158">
        <v>0</v>
      </c>
      <c r="G620" s="130"/>
      <c r="H620" s="158">
        <v>0</v>
      </c>
      <c r="I620" s="130"/>
      <c r="J620" s="130"/>
    </row>
    <row r="621" spans="1:10" x14ac:dyDescent="0.25">
      <c r="A621" s="110" t="s">
        <v>215</v>
      </c>
      <c r="B621" s="151" t="s">
        <v>216</v>
      </c>
      <c r="C621" s="130"/>
      <c r="D621" s="111">
        <v>0</v>
      </c>
      <c r="E621" s="111">
        <v>0</v>
      </c>
      <c r="F621" s="152">
        <v>0</v>
      </c>
      <c r="G621" s="130"/>
      <c r="H621" s="152">
        <v>0</v>
      </c>
      <c r="I621" s="130"/>
      <c r="J621" s="130"/>
    </row>
    <row r="622" spans="1:10" x14ac:dyDescent="0.25">
      <c r="A622" s="86" t="s">
        <v>217</v>
      </c>
      <c r="B622" s="153" t="s">
        <v>216</v>
      </c>
      <c r="C622" s="130"/>
      <c r="D622" s="87">
        <v>0</v>
      </c>
      <c r="E622" s="87">
        <v>0</v>
      </c>
      <c r="F622" s="154">
        <v>0</v>
      </c>
      <c r="G622" s="130"/>
      <c r="H622" s="154">
        <v>0</v>
      </c>
      <c r="I622" s="130"/>
      <c r="J622" s="130"/>
    </row>
    <row r="623" spans="1:10" x14ac:dyDescent="0.25">
      <c r="A623" s="110" t="s">
        <v>167</v>
      </c>
      <c r="B623" s="151" t="s">
        <v>18</v>
      </c>
      <c r="C623" s="130"/>
      <c r="D623" s="111">
        <v>0</v>
      </c>
      <c r="E623" s="111">
        <v>0</v>
      </c>
      <c r="F623" s="152">
        <v>0</v>
      </c>
      <c r="G623" s="130"/>
      <c r="H623" s="152">
        <v>0</v>
      </c>
      <c r="I623" s="130"/>
      <c r="J623" s="130"/>
    </row>
    <row r="624" spans="1:10" x14ac:dyDescent="0.25">
      <c r="A624" s="112" t="s">
        <v>168</v>
      </c>
      <c r="B624" s="149" t="s">
        <v>169</v>
      </c>
      <c r="C624" s="130"/>
      <c r="D624" s="113">
        <v>0</v>
      </c>
      <c r="E624" s="113">
        <v>0</v>
      </c>
      <c r="F624" s="150">
        <v>0</v>
      </c>
      <c r="G624" s="130"/>
      <c r="H624" s="150">
        <v>0</v>
      </c>
      <c r="I624" s="130"/>
      <c r="J624" s="130"/>
    </row>
    <row r="625" spans="1:10" x14ac:dyDescent="0.25">
      <c r="A625" s="88" t="s">
        <v>170</v>
      </c>
      <c r="B625" s="147" t="s">
        <v>171</v>
      </c>
      <c r="C625" s="130"/>
      <c r="D625" s="89">
        <v>0</v>
      </c>
      <c r="E625" s="89">
        <v>0</v>
      </c>
      <c r="F625" s="148">
        <v>0</v>
      </c>
      <c r="G625" s="130"/>
      <c r="H625" s="148">
        <v>0</v>
      </c>
      <c r="I625" s="130"/>
      <c r="J625" s="130"/>
    </row>
    <row r="626" spans="1:10" x14ac:dyDescent="0.25">
      <c r="A626" s="110" t="s">
        <v>259</v>
      </c>
      <c r="B626" s="151" t="s">
        <v>260</v>
      </c>
      <c r="C626" s="130"/>
      <c r="D626" s="111">
        <v>0</v>
      </c>
      <c r="E626" s="111">
        <v>0</v>
      </c>
      <c r="F626" s="152">
        <v>0</v>
      </c>
      <c r="G626" s="130"/>
      <c r="H626" s="152">
        <v>0</v>
      </c>
      <c r="I626" s="130"/>
      <c r="J626" s="130"/>
    </row>
    <row r="627" spans="1:10" x14ac:dyDescent="0.25">
      <c r="A627" s="86" t="s">
        <v>261</v>
      </c>
      <c r="B627" s="153" t="s">
        <v>260</v>
      </c>
      <c r="C627" s="130"/>
      <c r="D627" s="87">
        <v>0</v>
      </c>
      <c r="E627" s="87">
        <v>0</v>
      </c>
      <c r="F627" s="154">
        <v>0</v>
      </c>
      <c r="G627" s="130"/>
      <c r="H627" s="154">
        <v>0</v>
      </c>
      <c r="I627" s="130"/>
      <c r="J627" s="130"/>
    </row>
    <row r="628" spans="1:10" x14ac:dyDescent="0.25">
      <c r="A628" s="110" t="s">
        <v>167</v>
      </c>
      <c r="B628" s="151" t="s">
        <v>18</v>
      </c>
      <c r="C628" s="130"/>
      <c r="D628" s="111">
        <v>0</v>
      </c>
      <c r="E628" s="111">
        <v>0</v>
      </c>
      <c r="F628" s="152">
        <v>0</v>
      </c>
      <c r="G628" s="130"/>
      <c r="H628" s="152">
        <v>0</v>
      </c>
      <c r="I628" s="130"/>
      <c r="J628" s="130"/>
    </row>
    <row r="629" spans="1:10" x14ac:dyDescent="0.25">
      <c r="A629" s="112" t="s">
        <v>168</v>
      </c>
      <c r="B629" s="149" t="s">
        <v>169</v>
      </c>
      <c r="C629" s="130"/>
      <c r="D629" s="113">
        <v>0</v>
      </c>
      <c r="E629" s="113">
        <v>0</v>
      </c>
      <c r="F629" s="150">
        <v>0</v>
      </c>
      <c r="G629" s="130"/>
      <c r="H629" s="150">
        <v>0</v>
      </c>
      <c r="I629" s="130"/>
      <c r="J629" s="130"/>
    </row>
    <row r="630" spans="1:10" x14ac:dyDescent="0.25">
      <c r="A630" s="88" t="s">
        <v>170</v>
      </c>
      <c r="B630" s="147" t="s">
        <v>171</v>
      </c>
      <c r="C630" s="130"/>
      <c r="D630" s="89">
        <v>0</v>
      </c>
      <c r="E630" s="89">
        <v>0</v>
      </c>
      <c r="F630" s="148">
        <v>0</v>
      </c>
      <c r="G630" s="130"/>
      <c r="H630" s="148">
        <v>0</v>
      </c>
      <c r="I630" s="130"/>
      <c r="J630" s="130"/>
    </row>
    <row r="631" spans="1:10" x14ac:dyDescent="0.25">
      <c r="A631" s="110" t="s">
        <v>271</v>
      </c>
      <c r="B631" s="151" t="s">
        <v>272</v>
      </c>
      <c r="C631" s="130"/>
      <c r="D631" s="111">
        <v>0</v>
      </c>
      <c r="E631" s="111">
        <v>0</v>
      </c>
      <c r="F631" s="152">
        <v>0</v>
      </c>
      <c r="G631" s="130"/>
      <c r="H631" s="152">
        <v>0</v>
      </c>
      <c r="I631" s="130"/>
      <c r="J631" s="130"/>
    </row>
    <row r="632" spans="1:10" x14ac:dyDescent="0.25">
      <c r="A632" s="86" t="s">
        <v>277</v>
      </c>
      <c r="B632" s="153" t="s">
        <v>278</v>
      </c>
      <c r="C632" s="130"/>
      <c r="D632" s="87">
        <v>0</v>
      </c>
      <c r="E632" s="87">
        <v>0</v>
      </c>
      <c r="F632" s="154">
        <v>0</v>
      </c>
      <c r="G632" s="130"/>
      <c r="H632" s="154">
        <v>0</v>
      </c>
      <c r="I632" s="130"/>
      <c r="J632" s="130"/>
    </row>
    <row r="633" spans="1:10" x14ac:dyDescent="0.25">
      <c r="A633" s="110" t="s">
        <v>167</v>
      </c>
      <c r="B633" s="151" t="s">
        <v>18</v>
      </c>
      <c r="C633" s="130"/>
      <c r="D633" s="111">
        <v>0</v>
      </c>
      <c r="E633" s="111">
        <v>0</v>
      </c>
      <c r="F633" s="152">
        <v>0</v>
      </c>
      <c r="G633" s="130"/>
      <c r="H633" s="152">
        <v>0</v>
      </c>
      <c r="I633" s="130"/>
      <c r="J633" s="130"/>
    </row>
    <row r="634" spans="1:10" x14ac:dyDescent="0.25">
      <c r="A634" s="112" t="s">
        <v>168</v>
      </c>
      <c r="B634" s="149" t="s">
        <v>169</v>
      </c>
      <c r="C634" s="130"/>
      <c r="D634" s="113">
        <v>0</v>
      </c>
      <c r="E634" s="113">
        <v>0</v>
      </c>
      <c r="F634" s="150">
        <v>0</v>
      </c>
      <c r="G634" s="130"/>
      <c r="H634" s="150">
        <v>0</v>
      </c>
      <c r="I634" s="130"/>
      <c r="J634" s="130"/>
    </row>
    <row r="635" spans="1:10" x14ac:dyDescent="0.25">
      <c r="A635" s="88" t="s">
        <v>170</v>
      </c>
      <c r="B635" s="147" t="s">
        <v>171</v>
      </c>
      <c r="C635" s="130"/>
      <c r="D635" s="89">
        <v>0</v>
      </c>
      <c r="E635" s="89">
        <v>0</v>
      </c>
      <c r="F635" s="148">
        <v>0</v>
      </c>
      <c r="G635" s="130"/>
      <c r="H635" s="148">
        <v>0</v>
      </c>
      <c r="I635" s="130"/>
      <c r="J635" s="130"/>
    </row>
    <row r="636" spans="1:10" x14ac:dyDescent="0.25">
      <c r="A636" s="110" t="s">
        <v>233</v>
      </c>
      <c r="B636" s="151" t="s">
        <v>234</v>
      </c>
      <c r="C636" s="130"/>
      <c r="D636" s="111">
        <v>0</v>
      </c>
      <c r="E636" s="111">
        <v>0</v>
      </c>
      <c r="F636" s="152">
        <v>0</v>
      </c>
      <c r="G636" s="130"/>
      <c r="H636" s="152">
        <v>0</v>
      </c>
      <c r="I636" s="130"/>
      <c r="J636" s="130"/>
    </row>
    <row r="637" spans="1:10" x14ac:dyDescent="0.25">
      <c r="A637" s="86" t="s">
        <v>316</v>
      </c>
      <c r="B637" s="153" t="s">
        <v>234</v>
      </c>
      <c r="C637" s="130"/>
      <c r="D637" s="87">
        <v>0</v>
      </c>
      <c r="E637" s="87">
        <v>0</v>
      </c>
      <c r="F637" s="154">
        <v>0</v>
      </c>
      <c r="G637" s="130"/>
      <c r="H637" s="154">
        <v>0</v>
      </c>
      <c r="I637" s="130"/>
      <c r="J637" s="130"/>
    </row>
    <row r="638" spans="1:10" x14ac:dyDescent="0.25">
      <c r="A638" s="110" t="s">
        <v>167</v>
      </c>
      <c r="B638" s="151" t="s">
        <v>18</v>
      </c>
      <c r="C638" s="130"/>
      <c r="D638" s="111">
        <v>0</v>
      </c>
      <c r="E638" s="111">
        <v>0</v>
      </c>
      <c r="F638" s="152">
        <v>0</v>
      </c>
      <c r="G638" s="130"/>
      <c r="H638" s="152">
        <v>0</v>
      </c>
      <c r="I638" s="130"/>
      <c r="J638" s="130"/>
    </row>
    <row r="639" spans="1:10" x14ac:dyDescent="0.25">
      <c r="A639" s="112" t="s">
        <v>168</v>
      </c>
      <c r="B639" s="149" t="s">
        <v>169</v>
      </c>
      <c r="C639" s="130"/>
      <c r="D639" s="113">
        <v>0</v>
      </c>
      <c r="E639" s="113">
        <v>0</v>
      </c>
      <c r="F639" s="150">
        <v>0</v>
      </c>
      <c r="G639" s="130"/>
      <c r="H639" s="150">
        <v>0</v>
      </c>
      <c r="I639" s="130"/>
      <c r="J639" s="130"/>
    </row>
    <row r="640" spans="1:10" x14ac:dyDescent="0.25">
      <c r="A640" s="88" t="s">
        <v>170</v>
      </c>
      <c r="B640" s="147" t="s">
        <v>171</v>
      </c>
      <c r="C640" s="130"/>
      <c r="D640" s="89">
        <v>0</v>
      </c>
      <c r="E640" s="89">
        <v>0</v>
      </c>
      <c r="F640" s="148">
        <v>0</v>
      </c>
      <c r="G640" s="130"/>
      <c r="H640" s="148">
        <v>0</v>
      </c>
      <c r="I640" s="130"/>
      <c r="J640" s="130"/>
    </row>
    <row r="641" spans="1:10" ht="22.5" x14ac:dyDescent="0.25">
      <c r="A641" s="80" t="s">
        <v>371</v>
      </c>
      <c r="B641" s="155" t="s">
        <v>372</v>
      </c>
      <c r="C641" s="130"/>
      <c r="D641" s="81">
        <v>70000</v>
      </c>
      <c r="E641" s="81">
        <v>0</v>
      </c>
      <c r="F641" s="156">
        <v>0</v>
      </c>
      <c r="G641" s="130"/>
      <c r="H641" s="156">
        <v>70000</v>
      </c>
      <c r="I641" s="130"/>
      <c r="J641" s="130"/>
    </row>
    <row r="642" spans="1:10" ht="22.5" x14ac:dyDescent="0.25">
      <c r="A642" s="84" t="s">
        <v>342</v>
      </c>
      <c r="B642" s="157" t="s">
        <v>343</v>
      </c>
      <c r="C642" s="130"/>
      <c r="D642" s="85">
        <v>70000</v>
      </c>
      <c r="E642" s="85">
        <v>0</v>
      </c>
      <c r="F642" s="158">
        <v>0</v>
      </c>
      <c r="G642" s="130"/>
      <c r="H642" s="158">
        <v>70000</v>
      </c>
      <c r="I642" s="130"/>
      <c r="J642" s="130"/>
    </row>
    <row r="643" spans="1:10" x14ac:dyDescent="0.25">
      <c r="A643" s="110" t="s">
        <v>215</v>
      </c>
      <c r="B643" s="151" t="s">
        <v>216</v>
      </c>
      <c r="C643" s="130"/>
      <c r="D643" s="111">
        <v>70000</v>
      </c>
      <c r="E643" s="111">
        <v>0</v>
      </c>
      <c r="F643" s="152">
        <v>0</v>
      </c>
      <c r="G643" s="130"/>
      <c r="H643" s="152">
        <v>70000</v>
      </c>
      <c r="I643" s="130"/>
      <c r="J643" s="130"/>
    </row>
    <row r="644" spans="1:10" x14ac:dyDescent="0.25">
      <c r="A644" s="86" t="s">
        <v>217</v>
      </c>
      <c r="B644" s="153" t="s">
        <v>216</v>
      </c>
      <c r="C644" s="130"/>
      <c r="D644" s="87">
        <v>70000</v>
      </c>
      <c r="E644" s="87">
        <v>0</v>
      </c>
      <c r="F644" s="154">
        <v>0</v>
      </c>
      <c r="G644" s="130"/>
      <c r="H644" s="154">
        <v>70000</v>
      </c>
      <c r="I644" s="130"/>
      <c r="J644" s="130"/>
    </row>
    <row r="645" spans="1:10" x14ac:dyDescent="0.25">
      <c r="A645" s="110" t="s">
        <v>102</v>
      </c>
      <c r="B645" s="151" t="s">
        <v>17</v>
      </c>
      <c r="C645" s="130"/>
      <c r="D645" s="111">
        <v>70000</v>
      </c>
      <c r="E645" s="111">
        <v>0</v>
      </c>
      <c r="F645" s="152">
        <v>0</v>
      </c>
      <c r="G645" s="130"/>
      <c r="H645" s="152">
        <v>70000</v>
      </c>
      <c r="I645" s="130"/>
      <c r="J645" s="130"/>
    </row>
    <row r="646" spans="1:10" x14ac:dyDescent="0.25">
      <c r="A646" s="112" t="s">
        <v>138</v>
      </c>
      <c r="B646" s="149" t="s">
        <v>139</v>
      </c>
      <c r="C646" s="130"/>
      <c r="D646" s="113">
        <v>20000</v>
      </c>
      <c r="E646" s="113">
        <v>0</v>
      </c>
      <c r="F646" s="150">
        <v>0</v>
      </c>
      <c r="G646" s="130"/>
      <c r="H646" s="150">
        <v>20000</v>
      </c>
      <c r="I646" s="130"/>
      <c r="J646" s="130"/>
    </row>
    <row r="647" spans="1:10" x14ac:dyDescent="0.25">
      <c r="A647" s="88" t="s">
        <v>141</v>
      </c>
      <c r="B647" s="147" t="s">
        <v>142</v>
      </c>
      <c r="C647" s="130"/>
      <c r="D647" s="89">
        <v>20000</v>
      </c>
      <c r="E647" s="89">
        <v>0</v>
      </c>
      <c r="F647" s="148">
        <v>0</v>
      </c>
      <c r="G647" s="130"/>
      <c r="H647" s="148">
        <v>20000</v>
      </c>
      <c r="I647" s="130"/>
      <c r="J647" s="130"/>
    </row>
    <row r="648" spans="1:10" ht="15" customHeight="1" x14ac:dyDescent="0.25">
      <c r="A648" s="112" t="s">
        <v>151</v>
      </c>
      <c r="B648" s="149" t="s">
        <v>152</v>
      </c>
      <c r="C648" s="130"/>
      <c r="D648" s="113">
        <v>50000</v>
      </c>
      <c r="E648" s="113">
        <v>0</v>
      </c>
      <c r="F648" s="150">
        <v>0</v>
      </c>
      <c r="G648" s="130"/>
      <c r="H648" s="150">
        <v>50000</v>
      </c>
      <c r="I648" s="130"/>
      <c r="J648" s="130"/>
    </row>
    <row r="649" spans="1:10" x14ac:dyDescent="0.25">
      <c r="A649" s="88" t="s">
        <v>154</v>
      </c>
      <c r="B649" s="147" t="s">
        <v>155</v>
      </c>
      <c r="C649" s="130"/>
      <c r="D649" s="89">
        <v>50000</v>
      </c>
      <c r="E649" s="89">
        <v>0</v>
      </c>
      <c r="F649" s="148">
        <v>0</v>
      </c>
      <c r="G649" s="130"/>
      <c r="H649" s="148">
        <v>50000</v>
      </c>
      <c r="I649" s="130"/>
      <c r="J649" s="130"/>
    </row>
    <row r="650" spans="1:10" ht="22.5" x14ac:dyDescent="0.25">
      <c r="A650" s="80" t="s">
        <v>373</v>
      </c>
      <c r="B650" s="155" t="s">
        <v>374</v>
      </c>
      <c r="C650" s="130"/>
      <c r="D650" s="81">
        <v>69800</v>
      </c>
      <c r="E650" s="81">
        <v>0</v>
      </c>
      <c r="F650" s="156">
        <v>0</v>
      </c>
      <c r="G650" s="130"/>
      <c r="H650" s="156">
        <v>69800</v>
      </c>
      <c r="I650" s="130"/>
      <c r="J650" s="130"/>
    </row>
    <row r="651" spans="1:10" x14ac:dyDescent="0.25">
      <c r="A651" s="110" t="s">
        <v>271</v>
      </c>
      <c r="B651" s="151" t="s">
        <v>272</v>
      </c>
      <c r="C651" s="130"/>
      <c r="D651" s="111">
        <v>69800</v>
      </c>
      <c r="E651" s="111">
        <v>0</v>
      </c>
      <c r="F651" s="152">
        <v>0</v>
      </c>
      <c r="G651" s="130"/>
      <c r="H651" s="152">
        <v>69800</v>
      </c>
      <c r="I651" s="130"/>
      <c r="J651" s="130"/>
    </row>
    <row r="652" spans="1:10" x14ac:dyDescent="0.25">
      <c r="A652" s="86" t="s">
        <v>277</v>
      </c>
      <c r="B652" s="153" t="s">
        <v>278</v>
      </c>
      <c r="C652" s="130"/>
      <c r="D652" s="87">
        <v>69800</v>
      </c>
      <c r="E652" s="87">
        <v>0</v>
      </c>
      <c r="F652" s="154">
        <v>0</v>
      </c>
      <c r="G652" s="130"/>
      <c r="H652" s="154">
        <v>69800</v>
      </c>
      <c r="I652" s="130"/>
      <c r="J652" s="130"/>
    </row>
    <row r="653" spans="1:10" x14ac:dyDescent="0.25">
      <c r="A653" s="110" t="s">
        <v>184</v>
      </c>
      <c r="B653" s="151" t="s">
        <v>25</v>
      </c>
      <c r="C653" s="130"/>
      <c r="D653" s="111">
        <v>69800</v>
      </c>
      <c r="E653" s="111">
        <v>0</v>
      </c>
      <c r="F653" s="152">
        <v>0</v>
      </c>
      <c r="G653" s="130"/>
      <c r="H653" s="152">
        <v>69800</v>
      </c>
      <c r="I653" s="130"/>
      <c r="J653" s="130"/>
    </row>
    <row r="654" spans="1:10" x14ac:dyDescent="0.25">
      <c r="A654" s="112" t="s">
        <v>185</v>
      </c>
      <c r="B654" s="149" t="s">
        <v>186</v>
      </c>
      <c r="C654" s="130"/>
      <c r="D654" s="113">
        <v>69800</v>
      </c>
      <c r="E654" s="113">
        <v>0</v>
      </c>
      <c r="F654" s="150">
        <v>0</v>
      </c>
      <c r="G654" s="130"/>
      <c r="H654" s="150">
        <v>69800</v>
      </c>
      <c r="I654" s="130"/>
      <c r="J654" s="130"/>
    </row>
    <row r="655" spans="1:10" x14ac:dyDescent="0.25">
      <c r="A655" s="88" t="s">
        <v>191</v>
      </c>
      <c r="B655" s="147" t="s">
        <v>192</v>
      </c>
      <c r="C655" s="130"/>
      <c r="D655" s="89">
        <v>69800</v>
      </c>
      <c r="E655" s="89">
        <v>0</v>
      </c>
      <c r="F655" s="148">
        <v>0</v>
      </c>
      <c r="G655" s="130"/>
      <c r="H655" s="148">
        <v>69800</v>
      </c>
      <c r="I655" s="130"/>
      <c r="J655" s="130"/>
    </row>
    <row r="656" spans="1:10" ht="22.5" x14ac:dyDescent="0.25">
      <c r="A656" s="80" t="s">
        <v>375</v>
      </c>
      <c r="B656" s="155" t="s">
        <v>376</v>
      </c>
      <c r="C656" s="130"/>
      <c r="D656" s="81">
        <v>80000</v>
      </c>
      <c r="E656" s="81">
        <v>0</v>
      </c>
      <c r="F656" s="156">
        <v>0</v>
      </c>
      <c r="G656" s="130"/>
      <c r="H656" s="156">
        <v>80000</v>
      </c>
      <c r="I656" s="130"/>
      <c r="J656" s="130"/>
    </row>
    <row r="657" spans="1:10" ht="22.5" x14ac:dyDescent="0.25">
      <c r="A657" s="84" t="s">
        <v>342</v>
      </c>
      <c r="B657" s="157" t="s">
        <v>343</v>
      </c>
      <c r="C657" s="130"/>
      <c r="D657" s="85">
        <v>80000</v>
      </c>
      <c r="E657" s="85">
        <v>0</v>
      </c>
      <c r="F657" s="158">
        <v>0</v>
      </c>
      <c r="G657" s="130"/>
      <c r="H657" s="158">
        <v>80000</v>
      </c>
      <c r="I657" s="130"/>
      <c r="J657" s="130"/>
    </row>
    <row r="658" spans="1:10" x14ac:dyDescent="0.25">
      <c r="A658" s="110" t="s">
        <v>259</v>
      </c>
      <c r="B658" s="151" t="s">
        <v>260</v>
      </c>
      <c r="C658" s="130"/>
      <c r="D658" s="111">
        <v>80000</v>
      </c>
      <c r="E658" s="111">
        <v>0</v>
      </c>
      <c r="F658" s="152">
        <v>0</v>
      </c>
      <c r="G658" s="130"/>
      <c r="H658" s="152">
        <v>80000</v>
      </c>
      <c r="I658" s="130"/>
      <c r="J658" s="130"/>
    </row>
    <row r="659" spans="1:10" x14ac:dyDescent="0.25">
      <c r="A659" s="86" t="s">
        <v>261</v>
      </c>
      <c r="B659" s="153" t="s">
        <v>260</v>
      </c>
      <c r="C659" s="130"/>
      <c r="D659" s="87">
        <v>80000</v>
      </c>
      <c r="E659" s="87">
        <v>0</v>
      </c>
      <c r="F659" s="154">
        <v>0</v>
      </c>
      <c r="G659" s="130"/>
      <c r="H659" s="154">
        <v>80000</v>
      </c>
      <c r="I659" s="130"/>
      <c r="J659" s="130"/>
    </row>
    <row r="660" spans="1:10" x14ac:dyDescent="0.25">
      <c r="A660" s="110" t="s">
        <v>167</v>
      </c>
      <c r="B660" s="151" t="s">
        <v>18</v>
      </c>
      <c r="C660" s="130"/>
      <c r="D660" s="111">
        <v>80000</v>
      </c>
      <c r="E660" s="111">
        <v>0</v>
      </c>
      <c r="F660" s="152">
        <v>0</v>
      </c>
      <c r="G660" s="130"/>
      <c r="H660" s="152">
        <v>80000</v>
      </c>
      <c r="I660" s="130"/>
      <c r="J660" s="130"/>
    </row>
    <row r="661" spans="1:10" x14ac:dyDescent="0.25">
      <c r="A661" s="112" t="s">
        <v>168</v>
      </c>
      <c r="B661" s="149" t="s">
        <v>169</v>
      </c>
      <c r="C661" s="130"/>
      <c r="D661" s="113">
        <v>80000</v>
      </c>
      <c r="E661" s="113">
        <v>0</v>
      </c>
      <c r="F661" s="150">
        <v>0</v>
      </c>
      <c r="G661" s="130"/>
      <c r="H661" s="150">
        <v>80000</v>
      </c>
      <c r="I661" s="130"/>
      <c r="J661" s="130"/>
    </row>
    <row r="662" spans="1:10" x14ac:dyDescent="0.25">
      <c r="A662" s="88" t="s">
        <v>170</v>
      </c>
      <c r="B662" s="147" t="s">
        <v>171</v>
      </c>
      <c r="C662" s="130"/>
      <c r="D662" s="89">
        <v>80000</v>
      </c>
      <c r="E662" s="89">
        <v>0</v>
      </c>
      <c r="F662" s="148">
        <v>0</v>
      </c>
      <c r="G662" s="130"/>
      <c r="H662" s="148">
        <v>80000</v>
      </c>
      <c r="I662" s="130"/>
      <c r="J662" s="130"/>
    </row>
    <row r="663" spans="1:10" ht="22.5" x14ac:dyDescent="0.25">
      <c r="A663" s="80" t="s">
        <v>377</v>
      </c>
      <c r="B663" s="155" t="s">
        <v>378</v>
      </c>
      <c r="C663" s="130"/>
      <c r="D663" s="81">
        <v>1335704.3700000001</v>
      </c>
      <c r="E663" s="81">
        <v>-35818.29</v>
      </c>
      <c r="F663" s="156">
        <v>-2.68</v>
      </c>
      <c r="G663" s="130"/>
      <c r="H663" s="156">
        <v>1299886.0800000001</v>
      </c>
      <c r="I663" s="130"/>
      <c r="J663" s="130"/>
    </row>
    <row r="664" spans="1:10" ht="22.5" x14ac:dyDescent="0.25">
      <c r="A664" s="84" t="s">
        <v>327</v>
      </c>
      <c r="B664" s="157" t="s">
        <v>328</v>
      </c>
      <c r="C664" s="130"/>
      <c r="D664" s="85">
        <v>1335704.3700000001</v>
      </c>
      <c r="E664" s="85">
        <v>-35818.29</v>
      </c>
      <c r="F664" s="158">
        <v>-2.68</v>
      </c>
      <c r="G664" s="130"/>
      <c r="H664" s="158">
        <v>1299886.0800000001</v>
      </c>
      <c r="I664" s="130"/>
      <c r="J664" s="130"/>
    </row>
    <row r="665" spans="1:10" x14ac:dyDescent="0.25">
      <c r="A665" s="110" t="s">
        <v>215</v>
      </c>
      <c r="B665" s="151" t="s">
        <v>216</v>
      </c>
      <c r="C665" s="130"/>
      <c r="D665" s="111">
        <v>0</v>
      </c>
      <c r="E665" s="111">
        <v>0</v>
      </c>
      <c r="F665" s="152">
        <v>0</v>
      </c>
      <c r="G665" s="130"/>
      <c r="H665" s="152">
        <v>0</v>
      </c>
      <c r="I665" s="130"/>
      <c r="J665" s="130"/>
    </row>
    <row r="666" spans="1:10" x14ac:dyDescent="0.25">
      <c r="A666" s="86" t="s">
        <v>217</v>
      </c>
      <c r="B666" s="153" t="s">
        <v>216</v>
      </c>
      <c r="C666" s="130"/>
      <c r="D666" s="87">
        <v>0</v>
      </c>
      <c r="E666" s="87">
        <v>0</v>
      </c>
      <c r="F666" s="154">
        <v>0</v>
      </c>
      <c r="G666" s="130"/>
      <c r="H666" s="154">
        <v>0</v>
      </c>
      <c r="I666" s="130"/>
      <c r="J666" s="130"/>
    </row>
    <row r="667" spans="1:10" x14ac:dyDescent="0.25">
      <c r="A667" s="110" t="s">
        <v>102</v>
      </c>
      <c r="B667" s="151" t="s">
        <v>17</v>
      </c>
      <c r="C667" s="130"/>
      <c r="D667" s="111">
        <v>0</v>
      </c>
      <c r="E667" s="111">
        <v>0</v>
      </c>
      <c r="F667" s="152">
        <v>0</v>
      </c>
      <c r="G667" s="130"/>
      <c r="H667" s="152">
        <v>0</v>
      </c>
      <c r="I667" s="130"/>
      <c r="J667" s="130"/>
    </row>
    <row r="668" spans="1:10" x14ac:dyDescent="0.25">
      <c r="A668" s="112" t="s">
        <v>138</v>
      </c>
      <c r="B668" s="149" t="s">
        <v>139</v>
      </c>
      <c r="C668" s="130"/>
      <c r="D668" s="113">
        <v>0</v>
      </c>
      <c r="E668" s="113">
        <v>0</v>
      </c>
      <c r="F668" s="150">
        <v>0</v>
      </c>
      <c r="G668" s="130"/>
      <c r="H668" s="150">
        <v>0</v>
      </c>
      <c r="I668" s="130"/>
      <c r="J668" s="130"/>
    </row>
    <row r="669" spans="1:10" x14ac:dyDescent="0.25">
      <c r="A669" s="88" t="s">
        <v>141</v>
      </c>
      <c r="B669" s="147" t="s">
        <v>142</v>
      </c>
      <c r="C669" s="130"/>
      <c r="D669" s="89">
        <v>0</v>
      </c>
      <c r="E669" s="89">
        <v>0</v>
      </c>
      <c r="F669" s="148">
        <v>0</v>
      </c>
      <c r="G669" s="130"/>
      <c r="H669" s="148">
        <v>0</v>
      </c>
      <c r="I669" s="130"/>
      <c r="J669" s="130"/>
    </row>
    <row r="670" spans="1:10" x14ac:dyDescent="0.25">
      <c r="A670" s="110" t="s">
        <v>259</v>
      </c>
      <c r="B670" s="151" t="s">
        <v>260</v>
      </c>
      <c r="C670" s="130"/>
      <c r="D670" s="111">
        <v>420000</v>
      </c>
      <c r="E670" s="111">
        <v>44181.71</v>
      </c>
      <c r="F670" s="152">
        <v>10.52</v>
      </c>
      <c r="G670" s="130"/>
      <c r="H670" s="152">
        <v>464181.71</v>
      </c>
      <c r="I670" s="130"/>
      <c r="J670" s="130"/>
    </row>
    <row r="671" spans="1:10" x14ac:dyDescent="0.25">
      <c r="A671" s="86" t="s">
        <v>261</v>
      </c>
      <c r="B671" s="153" t="s">
        <v>260</v>
      </c>
      <c r="C671" s="130"/>
      <c r="D671" s="87">
        <v>420000</v>
      </c>
      <c r="E671" s="87">
        <v>44181.71</v>
      </c>
      <c r="F671" s="154">
        <v>10.52</v>
      </c>
      <c r="G671" s="130"/>
      <c r="H671" s="154">
        <v>464181.71</v>
      </c>
      <c r="I671" s="130"/>
      <c r="J671" s="130"/>
    </row>
    <row r="672" spans="1:10" x14ac:dyDescent="0.25">
      <c r="A672" s="110" t="s">
        <v>102</v>
      </c>
      <c r="B672" s="151" t="s">
        <v>17</v>
      </c>
      <c r="C672" s="130"/>
      <c r="D672" s="111">
        <v>420000</v>
      </c>
      <c r="E672" s="111">
        <v>44181.71</v>
      </c>
      <c r="F672" s="152">
        <v>10.52</v>
      </c>
      <c r="G672" s="130"/>
      <c r="H672" s="152">
        <v>464181.71</v>
      </c>
      <c r="I672" s="130"/>
      <c r="J672" s="130"/>
    </row>
    <row r="673" spans="1:10" x14ac:dyDescent="0.25">
      <c r="A673" s="112" t="s">
        <v>138</v>
      </c>
      <c r="B673" s="149" t="s">
        <v>139</v>
      </c>
      <c r="C673" s="130"/>
      <c r="D673" s="113">
        <v>420000</v>
      </c>
      <c r="E673" s="113">
        <v>44181.71</v>
      </c>
      <c r="F673" s="150">
        <v>10.52</v>
      </c>
      <c r="G673" s="130"/>
      <c r="H673" s="150">
        <v>464181.71</v>
      </c>
      <c r="I673" s="130"/>
      <c r="J673" s="130"/>
    </row>
    <row r="674" spans="1:10" x14ac:dyDescent="0.25">
      <c r="A674" s="88" t="s">
        <v>141</v>
      </c>
      <c r="B674" s="147" t="s">
        <v>142</v>
      </c>
      <c r="C674" s="130"/>
      <c r="D674" s="89">
        <v>420000</v>
      </c>
      <c r="E674" s="89">
        <v>44181.71</v>
      </c>
      <c r="F674" s="148">
        <v>10.52</v>
      </c>
      <c r="G674" s="130"/>
      <c r="H674" s="148">
        <v>464181.71</v>
      </c>
      <c r="I674" s="130"/>
      <c r="J674" s="130"/>
    </row>
    <row r="675" spans="1:10" x14ac:dyDescent="0.25">
      <c r="A675" s="110" t="s">
        <v>271</v>
      </c>
      <c r="B675" s="151" t="s">
        <v>272</v>
      </c>
      <c r="C675" s="130"/>
      <c r="D675" s="111">
        <v>315704.37</v>
      </c>
      <c r="E675" s="111">
        <v>170000</v>
      </c>
      <c r="F675" s="152">
        <v>53.85</v>
      </c>
      <c r="G675" s="130"/>
      <c r="H675" s="152">
        <v>485704.37</v>
      </c>
      <c r="I675" s="130"/>
      <c r="J675" s="130"/>
    </row>
    <row r="676" spans="1:10" x14ac:dyDescent="0.25">
      <c r="A676" s="86" t="s">
        <v>273</v>
      </c>
      <c r="B676" s="153" t="s">
        <v>274</v>
      </c>
      <c r="C676" s="130"/>
      <c r="D676" s="87">
        <v>35704.370000000003</v>
      </c>
      <c r="E676" s="87">
        <v>0</v>
      </c>
      <c r="F676" s="154">
        <v>0</v>
      </c>
      <c r="G676" s="130"/>
      <c r="H676" s="154">
        <v>35704.370000000003</v>
      </c>
      <c r="I676" s="130"/>
      <c r="J676" s="130"/>
    </row>
    <row r="677" spans="1:10" x14ac:dyDescent="0.25">
      <c r="A677" s="110" t="s">
        <v>102</v>
      </c>
      <c r="B677" s="151" t="s">
        <v>17</v>
      </c>
      <c r="C677" s="130"/>
      <c r="D677" s="111">
        <v>35704.370000000003</v>
      </c>
      <c r="E677" s="111">
        <v>0</v>
      </c>
      <c r="F677" s="152">
        <v>0</v>
      </c>
      <c r="G677" s="130"/>
      <c r="H677" s="152">
        <v>35704.370000000003</v>
      </c>
      <c r="I677" s="130"/>
      <c r="J677" s="130"/>
    </row>
    <row r="678" spans="1:10" x14ac:dyDescent="0.25">
      <c r="A678" s="112" t="s">
        <v>138</v>
      </c>
      <c r="B678" s="149" t="s">
        <v>139</v>
      </c>
      <c r="C678" s="130"/>
      <c r="D678" s="113">
        <v>35704.370000000003</v>
      </c>
      <c r="E678" s="113">
        <v>0</v>
      </c>
      <c r="F678" s="150">
        <v>0</v>
      </c>
      <c r="G678" s="130"/>
      <c r="H678" s="150">
        <v>35704.370000000003</v>
      </c>
      <c r="I678" s="130"/>
      <c r="J678" s="130"/>
    </row>
    <row r="679" spans="1:10" x14ac:dyDescent="0.25">
      <c r="A679" s="88" t="s">
        <v>141</v>
      </c>
      <c r="B679" s="147" t="s">
        <v>142</v>
      </c>
      <c r="C679" s="130"/>
      <c r="D679" s="89">
        <v>35704.370000000003</v>
      </c>
      <c r="E679" s="89">
        <v>0</v>
      </c>
      <c r="F679" s="148">
        <v>0</v>
      </c>
      <c r="G679" s="130"/>
      <c r="H679" s="148">
        <v>35704.370000000003</v>
      </c>
      <c r="I679" s="130"/>
      <c r="J679" s="130"/>
    </row>
    <row r="680" spans="1:10" x14ac:dyDescent="0.25">
      <c r="A680" s="86" t="s">
        <v>277</v>
      </c>
      <c r="B680" s="153" t="s">
        <v>278</v>
      </c>
      <c r="C680" s="130"/>
      <c r="D680" s="87">
        <v>280000</v>
      </c>
      <c r="E680" s="87">
        <v>170000</v>
      </c>
      <c r="F680" s="154">
        <v>60.71</v>
      </c>
      <c r="G680" s="130"/>
      <c r="H680" s="154">
        <v>450000</v>
      </c>
      <c r="I680" s="130"/>
      <c r="J680" s="130"/>
    </row>
    <row r="681" spans="1:10" x14ac:dyDescent="0.25">
      <c r="A681" s="110" t="s">
        <v>102</v>
      </c>
      <c r="B681" s="151" t="s">
        <v>17</v>
      </c>
      <c r="C681" s="130"/>
      <c r="D681" s="111">
        <v>280000</v>
      </c>
      <c r="E681" s="111">
        <v>170000</v>
      </c>
      <c r="F681" s="152">
        <v>60.71</v>
      </c>
      <c r="G681" s="130"/>
      <c r="H681" s="152">
        <v>450000</v>
      </c>
      <c r="I681" s="130"/>
      <c r="J681" s="130"/>
    </row>
    <row r="682" spans="1:10" x14ac:dyDescent="0.25">
      <c r="A682" s="112" t="s">
        <v>138</v>
      </c>
      <c r="B682" s="149" t="s">
        <v>139</v>
      </c>
      <c r="C682" s="130"/>
      <c r="D682" s="113">
        <v>280000</v>
      </c>
      <c r="E682" s="113">
        <v>170000</v>
      </c>
      <c r="F682" s="150">
        <v>60.71</v>
      </c>
      <c r="G682" s="130"/>
      <c r="H682" s="150">
        <v>450000</v>
      </c>
      <c r="I682" s="130"/>
      <c r="J682" s="130"/>
    </row>
    <row r="683" spans="1:10" x14ac:dyDescent="0.25">
      <c r="A683" s="88" t="s">
        <v>141</v>
      </c>
      <c r="B683" s="147" t="s">
        <v>142</v>
      </c>
      <c r="C683" s="130"/>
      <c r="D683" s="89">
        <v>280000</v>
      </c>
      <c r="E683" s="89">
        <v>170000</v>
      </c>
      <c r="F683" s="148">
        <v>60.71</v>
      </c>
      <c r="G683" s="130"/>
      <c r="H683" s="148">
        <v>450000</v>
      </c>
      <c r="I683" s="130"/>
      <c r="J683" s="130"/>
    </row>
    <row r="684" spans="1:10" x14ac:dyDescent="0.25">
      <c r="A684" s="110" t="s">
        <v>303</v>
      </c>
      <c r="B684" s="151" t="s">
        <v>304</v>
      </c>
      <c r="C684" s="130"/>
      <c r="D684" s="111">
        <v>600000</v>
      </c>
      <c r="E684" s="111">
        <v>-250000</v>
      </c>
      <c r="F684" s="152">
        <v>-41.67</v>
      </c>
      <c r="G684" s="130"/>
      <c r="H684" s="152">
        <v>350000</v>
      </c>
      <c r="I684" s="130"/>
      <c r="J684" s="130"/>
    </row>
    <row r="685" spans="1:10" x14ac:dyDescent="0.25">
      <c r="A685" s="86" t="s">
        <v>305</v>
      </c>
      <c r="B685" s="153" t="s">
        <v>304</v>
      </c>
      <c r="C685" s="130"/>
      <c r="D685" s="87">
        <v>600000</v>
      </c>
      <c r="E685" s="87">
        <v>-250000</v>
      </c>
      <c r="F685" s="154">
        <v>-41.67</v>
      </c>
      <c r="G685" s="130"/>
      <c r="H685" s="154">
        <v>350000</v>
      </c>
      <c r="I685" s="130"/>
      <c r="J685" s="130"/>
    </row>
    <row r="686" spans="1:10" x14ac:dyDescent="0.25">
      <c r="A686" s="110" t="s">
        <v>102</v>
      </c>
      <c r="B686" s="151" t="s">
        <v>17</v>
      </c>
      <c r="C686" s="130"/>
      <c r="D686" s="111">
        <v>600000</v>
      </c>
      <c r="E686" s="111">
        <v>-250000</v>
      </c>
      <c r="F686" s="152">
        <v>-41.67</v>
      </c>
      <c r="G686" s="130"/>
      <c r="H686" s="152">
        <v>350000</v>
      </c>
      <c r="I686" s="130"/>
      <c r="J686" s="130"/>
    </row>
    <row r="687" spans="1:10" x14ac:dyDescent="0.25">
      <c r="A687" s="112" t="s">
        <v>138</v>
      </c>
      <c r="B687" s="149" t="s">
        <v>139</v>
      </c>
      <c r="C687" s="130"/>
      <c r="D687" s="113">
        <v>600000</v>
      </c>
      <c r="E687" s="113">
        <v>-250000</v>
      </c>
      <c r="F687" s="150">
        <v>-41.67</v>
      </c>
      <c r="G687" s="130"/>
      <c r="H687" s="150">
        <v>350000</v>
      </c>
      <c r="I687" s="130"/>
      <c r="J687" s="130"/>
    </row>
    <row r="688" spans="1:10" x14ac:dyDescent="0.25">
      <c r="A688" s="88" t="s">
        <v>141</v>
      </c>
      <c r="B688" s="147" t="s">
        <v>142</v>
      </c>
      <c r="C688" s="130"/>
      <c r="D688" s="89">
        <v>600000</v>
      </c>
      <c r="E688" s="89">
        <v>-250000</v>
      </c>
      <c r="F688" s="148">
        <v>-41.67</v>
      </c>
      <c r="G688" s="130"/>
      <c r="H688" s="148">
        <v>350000</v>
      </c>
      <c r="I688" s="130"/>
      <c r="J688" s="130"/>
    </row>
    <row r="689" spans="1:10" ht="22.5" x14ac:dyDescent="0.25">
      <c r="A689" s="80" t="s">
        <v>614</v>
      </c>
      <c r="B689" s="155" t="s">
        <v>615</v>
      </c>
      <c r="C689" s="130"/>
      <c r="D689" s="81">
        <v>0</v>
      </c>
      <c r="E689" s="81">
        <v>0</v>
      </c>
      <c r="F689" s="156">
        <v>0</v>
      </c>
      <c r="G689" s="130"/>
      <c r="H689" s="156">
        <v>0</v>
      </c>
      <c r="I689" s="130"/>
      <c r="J689" s="130"/>
    </row>
    <row r="690" spans="1:10" ht="22.5" x14ac:dyDescent="0.25">
      <c r="A690" s="84" t="s">
        <v>342</v>
      </c>
      <c r="B690" s="157" t="s">
        <v>343</v>
      </c>
      <c r="C690" s="130"/>
      <c r="D690" s="85">
        <v>0</v>
      </c>
      <c r="E690" s="85">
        <v>0</v>
      </c>
      <c r="F690" s="158">
        <v>0</v>
      </c>
      <c r="G690" s="130"/>
      <c r="H690" s="158">
        <v>0</v>
      </c>
      <c r="I690" s="130"/>
      <c r="J690" s="130"/>
    </row>
    <row r="691" spans="1:10" x14ac:dyDescent="0.25">
      <c r="A691" s="110" t="s">
        <v>259</v>
      </c>
      <c r="B691" s="151" t="s">
        <v>260</v>
      </c>
      <c r="C691" s="130"/>
      <c r="D691" s="111">
        <v>0</v>
      </c>
      <c r="E691" s="111">
        <v>0</v>
      </c>
      <c r="F691" s="152">
        <v>0</v>
      </c>
      <c r="G691" s="130"/>
      <c r="H691" s="152">
        <v>0</v>
      </c>
      <c r="I691" s="130"/>
      <c r="J691" s="130"/>
    </row>
    <row r="692" spans="1:10" x14ac:dyDescent="0.25">
      <c r="A692" s="86" t="s">
        <v>261</v>
      </c>
      <c r="B692" s="153" t="s">
        <v>260</v>
      </c>
      <c r="C692" s="130"/>
      <c r="D692" s="87">
        <v>0</v>
      </c>
      <c r="E692" s="87">
        <v>0</v>
      </c>
      <c r="F692" s="154">
        <v>0</v>
      </c>
      <c r="G692" s="130"/>
      <c r="H692" s="154">
        <v>0</v>
      </c>
      <c r="I692" s="130"/>
      <c r="J692" s="130"/>
    </row>
    <row r="693" spans="1:10" x14ac:dyDescent="0.25">
      <c r="A693" s="110" t="s">
        <v>167</v>
      </c>
      <c r="B693" s="151" t="s">
        <v>18</v>
      </c>
      <c r="C693" s="130"/>
      <c r="D693" s="111">
        <v>0</v>
      </c>
      <c r="E693" s="111">
        <v>0</v>
      </c>
      <c r="F693" s="152">
        <v>0</v>
      </c>
      <c r="G693" s="130"/>
      <c r="H693" s="152">
        <v>0</v>
      </c>
      <c r="I693" s="130"/>
      <c r="J693" s="130"/>
    </row>
    <row r="694" spans="1:10" x14ac:dyDescent="0.25">
      <c r="A694" s="112" t="s">
        <v>168</v>
      </c>
      <c r="B694" s="149" t="s">
        <v>169</v>
      </c>
      <c r="C694" s="130"/>
      <c r="D694" s="113">
        <v>0</v>
      </c>
      <c r="E694" s="113">
        <v>0</v>
      </c>
      <c r="F694" s="150">
        <v>0</v>
      </c>
      <c r="G694" s="130"/>
      <c r="H694" s="150">
        <v>0</v>
      </c>
      <c r="I694" s="130"/>
      <c r="J694" s="130"/>
    </row>
    <row r="695" spans="1:10" x14ac:dyDescent="0.25">
      <c r="A695" s="88" t="s">
        <v>170</v>
      </c>
      <c r="B695" s="147" t="s">
        <v>171</v>
      </c>
      <c r="C695" s="130"/>
      <c r="D695" s="89">
        <v>0</v>
      </c>
      <c r="E695" s="89">
        <v>0</v>
      </c>
      <c r="F695" s="148">
        <v>0</v>
      </c>
      <c r="G695" s="130"/>
      <c r="H695" s="148">
        <v>0</v>
      </c>
      <c r="I695" s="130"/>
      <c r="J695" s="130"/>
    </row>
    <row r="696" spans="1:10" x14ac:dyDescent="0.25">
      <c r="A696" s="110" t="s">
        <v>271</v>
      </c>
      <c r="B696" s="151" t="s">
        <v>272</v>
      </c>
      <c r="C696" s="130"/>
      <c r="D696" s="111">
        <v>0</v>
      </c>
      <c r="E696" s="111">
        <v>0</v>
      </c>
      <c r="F696" s="152">
        <v>0</v>
      </c>
      <c r="G696" s="130"/>
      <c r="H696" s="152">
        <v>0</v>
      </c>
      <c r="I696" s="130"/>
      <c r="J696" s="130"/>
    </row>
    <row r="697" spans="1:10" x14ac:dyDescent="0.25">
      <c r="A697" s="86" t="s">
        <v>277</v>
      </c>
      <c r="B697" s="153" t="s">
        <v>278</v>
      </c>
      <c r="C697" s="130"/>
      <c r="D697" s="87">
        <v>0</v>
      </c>
      <c r="E697" s="87">
        <v>0</v>
      </c>
      <c r="F697" s="154">
        <v>0</v>
      </c>
      <c r="G697" s="130"/>
      <c r="H697" s="154">
        <v>0</v>
      </c>
      <c r="I697" s="130"/>
      <c r="J697" s="130"/>
    </row>
    <row r="698" spans="1:10" x14ac:dyDescent="0.25">
      <c r="A698" s="110" t="s">
        <v>167</v>
      </c>
      <c r="B698" s="151" t="s">
        <v>18</v>
      </c>
      <c r="C698" s="130"/>
      <c r="D698" s="111">
        <v>0</v>
      </c>
      <c r="E698" s="111">
        <v>0</v>
      </c>
      <c r="F698" s="152">
        <v>0</v>
      </c>
      <c r="G698" s="130"/>
      <c r="H698" s="152">
        <v>0</v>
      </c>
      <c r="I698" s="130"/>
      <c r="J698" s="130"/>
    </row>
    <row r="699" spans="1:10" x14ac:dyDescent="0.25">
      <c r="A699" s="112" t="s">
        <v>168</v>
      </c>
      <c r="B699" s="149" t="s">
        <v>169</v>
      </c>
      <c r="C699" s="130"/>
      <c r="D699" s="113">
        <v>0</v>
      </c>
      <c r="E699" s="113">
        <v>0</v>
      </c>
      <c r="F699" s="150">
        <v>0</v>
      </c>
      <c r="G699" s="130"/>
      <c r="H699" s="150">
        <v>0</v>
      </c>
      <c r="I699" s="130"/>
      <c r="J699" s="130"/>
    </row>
    <row r="700" spans="1:10" x14ac:dyDescent="0.25">
      <c r="A700" s="88" t="s">
        <v>170</v>
      </c>
      <c r="B700" s="147" t="s">
        <v>171</v>
      </c>
      <c r="C700" s="130"/>
      <c r="D700" s="89">
        <v>0</v>
      </c>
      <c r="E700" s="89">
        <v>0</v>
      </c>
      <c r="F700" s="148">
        <v>0</v>
      </c>
      <c r="G700" s="130"/>
      <c r="H700" s="148">
        <v>0</v>
      </c>
      <c r="I700" s="130"/>
      <c r="J700" s="130"/>
    </row>
    <row r="701" spans="1:10" ht="22.5" x14ac:dyDescent="0.25">
      <c r="A701" s="80" t="s">
        <v>379</v>
      </c>
      <c r="B701" s="155" t="s">
        <v>380</v>
      </c>
      <c r="C701" s="130"/>
      <c r="D701" s="81">
        <v>8150000</v>
      </c>
      <c r="E701" s="81">
        <v>0</v>
      </c>
      <c r="F701" s="156">
        <v>0</v>
      </c>
      <c r="G701" s="130"/>
      <c r="H701" s="156">
        <v>8150000</v>
      </c>
      <c r="I701" s="130"/>
      <c r="J701" s="130"/>
    </row>
    <row r="702" spans="1:10" ht="22.5" x14ac:dyDescent="0.25">
      <c r="A702" s="84" t="s">
        <v>342</v>
      </c>
      <c r="B702" s="157" t="s">
        <v>343</v>
      </c>
      <c r="C702" s="130"/>
      <c r="D702" s="85">
        <v>8150000</v>
      </c>
      <c r="E702" s="85">
        <v>0</v>
      </c>
      <c r="F702" s="158">
        <v>0</v>
      </c>
      <c r="G702" s="130"/>
      <c r="H702" s="158">
        <v>8150000</v>
      </c>
      <c r="I702" s="130"/>
      <c r="J702" s="130"/>
    </row>
    <row r="703" spans="1:10" x14ac:dyDescent="0.25">
      <c r="A703" s="110" t="s">
        <v>259</v>
      </c>
      <c r="B703" s="151" t="s">
        <v>260</v>
      </c>
      <c r="C703" s="130"/>
      <c r="D703" s="111">
        <v>410000</v>
      </c>
      <c r="E703" s="111">
        <v>0</v>
      </c>
      <c r="F703" s="152">
        <v>0</v>
      </c>
      <c r="G703" s="130"/>
      <c r="H703" s="152">
        <v>410000</v>
      </c>
      <c r="I703" s="130"/>
      <c r="J703" s="130"/>
    </row>
    <row r="704" spans="1:10" x14ac:dyDescent="0.25">
      <c r="A704" s="86" t="s">
        <v>261</v>
      </c>
      <c r="B704" s="153" t="s">
        <v>260</v>
      </c>
      <c r="C704" s="130"/>
      <c r="D704" s="87">
        <v>410000</v>
      </c>
      <c r="E704" s="87">
        <v>0</v>
      </c>
      <c r="F704" s="154">
        <v>0</v>
      </c>
      <c r="G704" s="130"/>
      <c r="H704" s="154">
        <v>410000</v>
      </c>
      <c r="I704" s="130"/>
      <c r="J704" s="130"/>
    </row>
    <row r="705" spans="1:10" x14ac:dyDescent="0.25">
      <c r="A705" s="110" t="s">
        <v>167</v>
      </c>
      <c r="B705" s="151" t="s">
        <v>18</v>
      </c>
      <c r="C705" s="130"/>
      <c r="D705" s="111">
        <v>410000</v>
      </c>
      <c r="E705" s="111">
        <v>0</v>
      </c>
      <c r="F705" s="152">
        <v>0</v>
      </c>
      <c r="G705" s="130"/>
      <c r="H705" s="152">
        <v>410000</v>
      </c>
      <c r="I705" s="130"/>
      <c r="J705" s="130"/>
    </row>
    <row r="706" spans="1:10" x14ac:dyDescent="0.25">
      <c r="A706" s="112" t="s">
        <v>168</v>
      </c>
      <c r="B706" s="149" t="s">
        <v>169</v>
      </c>
      <c r="C706" s="130"/>
      <c r="D706" s="113">
        <v>410000</v>
      </c>
      <c r="E706" s="113">
        <v>0</v>
      </c>
      <c r="F706" s="150">
        <v>0</v>
      </c>
      <c r="G706" s="130"/>
      <c r="H706" s="150">
        <v>410000</v>
      </c>
      <c r="I706" s="130"/>
      <c r="J706" s="130"/>
    </row>
    <row r="707" spans="1:10" x14ac:dyDescent="0.25">
      <c r="A707" s="88" t="s">
        <v>170</v>
      </c>
      <c r="B707" s="147" t="s">
        <v>171</v>
      </c>
      <c r="C707" s="130"/>
      <c r="D707" s="89">
        <v>410000</v>
      </c>
      <c r="E707" s="89">
        <v>0</v>
      </c>
      <c r="F707" s="148">
        <v>0</v>
      </c>
      <c r="G707" s="130"/>
      <c r="H707" s="148">
        <v>410000</v>
      </c>
      <c r="I707" s="130"/>
      <c r="J707" s="130"/>
    </row>
    <row r="708" spans="1:10" x14ac:dyDescent="0.25">
      <c r="A708" s="110" t="s">
        <v>303</v>
      </c>
      <c r="B708" s="151" t="s">
        <v>304</v>
      </c>
      <c r="C708" s="130"/>
      <c r="D708" s="111">
        <v>740000</v>
      </c>
      <c r="E708" s="111">
        <v>0</v>
      </c>
      <c r="F708" s="152">
        <v>0</v>
      </c>
      <c r="G708" s="130"/>
      <c r="H708" s="152">
        <v>740000</v>
      </c>
      <c r="I708" s="130"/>
      <c r="J708" s="130"/>
    </row>
    <row r="709" spans="1:10" x14ac:dyDescent="0.25">
      <c r="A709" s="86" t="s">
        <v>305</v>
      </c>
      <c r="B709" s="153" t="s">
        <v>304</v>
      </c>
      <c r="C709" s="130"/>
      <c r="D709" s="87">
        <v>740000</v>
      </c>
      <c r="E709" s="87">
        <v>0</v>
      </c>
      <c r="F709" s="154">
        <v>0</v>
      </c>
      <c r="G709" s="130"/>
      <c r="H709" s="154">
        <v>740000</v>
      </c>
      <c r="I709" s="130"/>
      <c r="J709" s="130"/>
    </row>
    <row r="710" spans="1:10" x14ac:dyDescent="0.25">
      <c r="A710" s="110" t="s">
        <v>167</v>
      </c>
      <c r="B710" s="151" t="s">
        <v>18</v>
      </c>
      <c r="C710" s="130"/>
      <c r="D710" s="111">
        <v>740000</v>
      </c>
      <c r="E710" s="111">
        <v>0</v>
      </c>
      <c r="F710" s="152">
        <v>0</v>
      </c>
      <c r="G710" s="130"/>
      <c r="H710" s="152">
        <v>740000</v>
      </c>
      <c r="I710" s="130"/>
      <c r="J710" s="130"/>
    </row>
    <row r="711" spans="1:10" x14ac:dyDescent="0.25">
      <c r="A711" s="112" t="s">
        <v>168</v>
      </c>
      <c r="B711" s="149" t="s">
        <v>169</v>
      </c>
      <c r="C711" s="130"/>
      <c r="D711" s="113">
        <v>740000</v>
      </c>
      <c r="E711" s="113">
        <v>0</v>
      </c>
      <c r="F711" s="150">
        <v>0</v>
      </c>
      <c r="G711" s="130"/>
      <c r="H711" s="150">
        <v>740000</v>
      </c>
      <c r="I711" s="130"/>
      <c r="J711" s="130"/>
    </row>
    <row r="712" spans="1:10" x14ac:dyDescent="0.25">
      <c r="A712" s="88" t="s">
        <v>170</v>
      </c>
      <c r="B712" s="147" t="s">
        <v>171</v>
      </c>
      <c r="C712" s="130"/>
      <c r="D712" s="89">
        <v>740000</v>
      </c>
      <c r="E712" s="89">
        <v>0</v>
      </c>
      <c r="F712" s="148">
        <v>0</v>
      </c>
      <c r="G712" s="130"/>
      <c r="H712" s="148">
        <v>740000</v>
      </c>
      <c r="I712" s="130"/>
      <c r="J712" s="130"/>
    </row>
    <row r="713" spans="1:10" x14ac:dyDescent="0.25">
      <c r="A713" s="110" t="s">
        <v>381</v>
      </c>
      <c r="B713" s="151" t="s">
        <v>382</v>
      </c>
      <c r="C713" s="130"/>
      <c r="D713" s="111">
        <v>7000000</v>
      </c>
      <c r="E713" s="111">
        <v>0</v>
      </c>
      <c r="F713" s="152">
        <v>0</v>
      </c>
      <c r="G713" s="130"/>
      <c r="H713" s="152">
        <v>7000000</v>
      </c>
      <c r="I713" s="130"/>
      <c r="J713" s="130"/>
    </row>
    <row r="714" spans="1:10" x14ac:dyDescent="0.25">
      <c r="A714" s="86" t="s">
        <v>383</v>
      </c>
      <c r="B714" s="153" t="s">
        <v>382</v>
      </c>
      <c r="C714" s="130"/>
      <c r="D714" s="87">
        <v>7000000</v>
      </c>
      <c r="E714" s="87">
        <v>0</v>
      </c>
      <c r="F714" s="154">
        <v>0</v>
      </c>
      <c r="G714" s="130"/>
      <c r="H714" s="154">
        <v>7000000</v>
      </c>
      <c r="I714" s="130"/>
      <c r="J714" s="130"/>
    </row>
    <row r="715" spans="1:10" x14ac:dyDescent="0.25">
      <c r="A715" s="110" t="s">
        <v>167</v>
      </c>
      <c r="B715" s="151" t="s">
        <v>18</v>
      </c>
      <c r="C715" s="130"/>
      <c r="D715" s="111">
        <v>7000000</v>
      </c>
      <c r="E715" s="111">
        <v>0</v>
      </c>
      <c r="F715" s="152">
        <v>0</v>
      </c>
      <c r="G715" s="130"/>
      <c r="H715" s="152">
        <v>7000000</v>
      </c>
      <c r="I715" s="130"/>
      <c r="J715" s="130"/>
    </row>
    <row r="716" spans="1:10" x14ac:dyDescent="0.25">
      <c r="A716" s="112" t="s">
        <v>168</v>
      </c>
      <c r="B716" s="149" t="s">
        <v>169</v>
      </c>
      <c r="C716" s="130"/>
      <c r="D716" s="113">
        <v>7000000</v>
      </c>
      <c r="E716" s="113">
        <v>0</v>
      </c>
      <c r="F716" s="150">
        <v>0</v>
      </c>
      <c r="G716" s="130"/>
      <c r="H716" s="150">
        <v>7000000</v>
      </c>
      <c r="I716" s="130"/>
      <c r="J716" s="130"/>
    </row>
    <row r="717" spans="1:10" x14ac:dyDescent="0.25">
      <c r="A717" s="88" t="s">
        <v>170</v>
      </c>
      <c r="B717" s="147" t="s">
        <v>171</v>
      </c>
      <c r="C717" s="130"/>
      <c r="D717" s="89">
        <v>7000000</v>
      </c>
      <c r="E717" s="89">
        <v>0</v>
      </c>
      <c r="F717" s="148">
        <v>0</v>
      </c>
      <c r="G717" s="130"/>
      <c r="H717" s="148">
        <v>7000000</v>
      </c>
      <c r="I717" s="130"/>
      <c r="J717" s="130"/>
    </row>
    <row r="718" spans="1:10" ht="22.5" x14ac:dyDescent="0.25">
      <c r="A718" s="80" t="s">
        <v>384</v>
      </c>
      <c r="B718" s="155" t="s">
        <v>385</v>
      </c>
      <c r="C718" s="130"/>
      <c r="D718" s="81">
        <v>7450000</v>
      </c>
      <c r="E718" s="81">
        <v>0</v>
      </c>
      <c r="F718" s="156">
        <v>0</v>
      </c>
      <c r="G718" s="130"/>
      <c r="H718" s="156">
        <v>7450000</v>
      </c>
      <c r="I718" s="130"/>
      <c r="J718" s="130"/>
    </row>
    <row r="719" spans="1:10" ht="22.5" x14ac:dyDescent="0.25">
      <c r="A719" s="84" t="s">
        <v>342</v>
      </c>
      <c r="B719" s="157" t="s">
        <v>343</v>
      </c>
      <c r="C719" s="130"/>
      <c r="D719" s="85">
        <v>7450000</v>
      </c>
      <c r="E719" s="85">
        <v>0</v>
      </c>
      <c r="F719" s="158">
        <v>0</v>
      </c>
      <c r="G719" s="130"/>
      <c r="H719" s="158">
        <v>7450000</v>
      </c>
      <c r="I719" s="130"/>
      <c r="J719" s="130"/>
    </row>
    <row r="720" spans="1:10" x14ac:dyDescent="0.25">
      <c r="A720" s="110" t="s">
        <v>259</v>
      </c>
      <c r="B720" s="151" t="s">
        <v>260</v>
      </c>
      <c r="C720" s="130"/>
      <c r="D720" s="111">
        <v>160000</v>
      </c>
      <c r="E720" s="111">
        <v>0</v>
      </c>
      <c r="F720" s="152">
        <v>0</v>
      </c>
      <c r="G720" s="130"/>
      <c r="H720" s="152">
        <v>160000</v>
      </c>
      <c r="I720" s="130"/>
      <c r="J720" s="130"/>
    </row>
    <row r="721" spans="1:10" x14ac:dyDescent="0.25">
      <c r="A721" s="86" t="s">
        <v>261</v>
      </c>
      <c r="B721" s="153" t="s">
        <v>260</v>
      </c>
      <c r="C721" s="130"/>
      <c r="D721" s="87">
        <v>160000</v>
      </c>
      <c r="E721" s="87">
        <v>0</v>
      </c>
      <c r="F721" s="154">
        <v>0</v>
      </c>
      <c r="G721" s="130"/>
      <c r="H721" s="154">
        <v>160000</v>
      </c>
      <c r="I721" s="130"/>
      <c r="J721" s="130"/>
    </row>
    <row r="722" spans="1:10" x14ac:dyDescent="0.25">
      <c r="A722" s="110" t="s">
        <v>167</v>
      </c>
      <c r="B722" s="151" t="s">
        <v>18</v>
      </c>
      <c r="C722" s="130"/>
      <c r="D722" s="111">
        <v>160000</v>
      </c>
      <c r="E722" s="111">
        <v>0</v>
      </c>
      <c r="F722" s="152">
        <v>0</v>
      </c>
      <c r="G722" s="130"/>
      <c r="H722" s="152">
        <v>160000</v>
      </c>
      <c r="I722" s="130"/>
      <c r="J722" s="130"/>
    </row>
    <row r="723" spans="1:10" x14ac:dyDescent="0.25">
      <c r="A723" s="112" t="s">
        <v>168</v>
      </c>
      <c r="B723" s="149" t="s">
        <v>169</v>
      </c>
      <c r="C723" s="130"/>
      <c r="D723" s="113">
        <v>160000</v>
      </c>
      <c r="E723" s="113">
        <v>0</v>
      </c>
      <c r="F723" s="150">
        <v>0</v>
      </c>
      <c r="G723" s="130"/>
      <c r="H723" s="150">
        <v>160000</v>
      </c>
      <c r="I723" s="130"/>
      <c r="J723" s="130"/>
    </row>
    <row r="724" spans="1:10" x14ac:dyDescent="0.25">
      <c r="A724" s="88" t="s">
        <v>170</v>
      </c>
      <c r="B724" s="147" t="s">
        <v>171</v>
      </c>
      <c r="C724" s="130"/>
      <c r="D724" s="89">
        <v>160000</v>
      </c>
      <c r="E724" s="89">
        <v>0</v>
      </c>
      <c r="F724" s="148">
        <v>0</v>
      </c>
      <c r="G724" s="130"/>
      <c r="H724" s="148">
        <v>160000</v>
      </c>
      <c r="I724" s="130"/>
      <c r="J724" s="130"/>
    </row>
    <row r="725" spans="1:10" x14ac:dyDescent="0.25">
      <c r="A725" s="110" t="s">
        <v>303</v>
      </c>
      <c r="B725" s="151" t="s">
        <v>304</v>
      </c>
      <c r="C725" s="130"/>
      <c r="D725" s="111">
        <v>290000</v>
      </c>
      <c r="E725" s="111">
        <v>0</v>
      </c>
      <c r="F725" s="152">
        <v>0</v>
      </c>
      <c r="G725" s="130"/>
      <c r="H725" s="152">
        <v>290000</v>
      </c>
      <c r="I725" s="130"/>
      <c r="J725" s="130"/>
    </row>
    <row r="726" spans="1:10" x14ac:dyDescent="0.25">
      <c r="A726" s="86" t="s">
        <v>305</v>
      </c>
      <c r="B726" s="153" t="s">
        <v>304</v>
      </c>
      <c r="C726" s="130"/>
      <c r="D726" s="87">
        <v>290000</v>
      </c>
      <c r="E726" s="87">
        <v>0</v>
      </c>
      <c r="F726" s="154">
        <v>0</v>
      </c>
      <c r="G726" s="130"/>
      <c r="H726" s="154">
        <v>290000</v>
      </c>
      <c r="I726" s="130"/>
      <c r="J726" s="130"/>
    </row>
    <row r="727" spans="1:10" x14ac:dyDescent="0.25">
      <c r="A727" s="110" t="s">
        <v>167</v>
      </c>
      <c r="B727" s="151" t="s">
        <v>18</v>
      </c>
      <c r="C727" s="130"/>
      <c r="D727" s="111">
        <v>290000</v>
      </c>
      <c r="E727" s="111">
        <v>0</v>
      </c>
      <c r="F727" s="152">
        <v>0</v>
      </c>
      <c r="G727" s="130"/>
      <c r="H727" s="152">
        <v>290000</v>
      </c>
      <c r="I727" s="130"/>
      <c r="J727" s="130"/>
    </row>
    <row r="728" spans="1:10" x14ac:dyDescent="0.25">
      <c r="A728" s="112" t="s">
        <v>168</v>
      </c>
      <c r="B728" s="149" t="s">
        <v>169</v>
      </c>
      <c r="C728" s="130"/>
      <c r="D728" s="113">
        <v>290000</v>
      </c>
      <c r="E728" s="113">
        <v>0</v>
      </c>
      <c r="F728" s="150">
        <v>0</v>
      </c>
      <c r="G728" s="130"/>
      <c r="H728" s="150">
        <v>290000</v>
      </c>
      <c r="I728" s="130"/>
      <c r="J728" s="130"/>
    </row>
    <row r="729" spans="1:10" x14ac:dyDescent="0.25">
      <c r="A729" s="88" t="s">
        <v>170</v>
      </c>
      <c r="B729" s="147" t="s">
        <v>171</v>
      </c>
      <c r="C729" s="130"/>
      <c r="D729" s="89">
        <v>290000</v>
      </c>
      <c r="E729" s="89">
        <v>0</v>
      </c>
      <c r="F729" s="148">
        <v>0</v>
      </c>
      <c r="G729" s="130"/>
      <c r="H729" s="148">
        <v>290000</v>
      </c>
      <c r="I729" s="130"/>
      <c r="J729" s="130"/>
    </row>
    <row r="730" spans="1:10" x14ac:dyDescent="0.25">
      <c r="A730" s="110" t="s">
        <v>381</v>
      </c>
      <c r="B730" s="151" t="s">
        <v>382</v>
      </c>
      <c r="C730" s="130"/>
      <c r="D730" s="111">
        <v>7000000</v>
      </c>
      <c r="E730" s="111">
        <v>0</v>
      </c>
      <c r="F730" s="152">
        <v>0</v>
      </c>
      <c r="G730" s="130"/>
      <c r="H730" s="152">
        <v>7000000</v>
      </c>
      <c r="I730" s="130"/>
      <c r="J730" s="130"/>
    </row>
    <row r="731" spans="1:10" x14ac:dyDescent="0.25">
      <c r="A731" s="86" t="s">
        <v>383</v>
      </c>
      <c r="B731" s="153" t="s">
        <v>382</v>
      </c>
      <c r="C731" s="130"/>
      <c r="D731" s="87">
        <v>7000000</v>
      </c>
      <c r="E731" s="87">
        <v>0</v>
      </c>
      <c r="F731" s="154">
        <v>0</v>
      </c>
      <c r="G731" s="130"/>
      <c r="H731" s="154">
        <v>7000000</v>
      </c>
      <c r="I731" s="130"/>
      <c r="J731" s="130"/>
    </row>
    <row r="732" spans="1:10" x14ac:dyDescent="0.25">
      <c r="A732" s="110" t="s">
        <v>167</v>
      </c>
      <c r="B732" s="151" t="s">
        <v>18</v>
      </c>
      <c r="C732" s="130"/>
      <c r="D732" s="111">
        <v>7000000</v>
      </c>
      <c r="E732" s="111">
        <v>0</v>
      </c>
      <c r="F732" s="152">
        <v>0</v>
      </c>
      <c r="G732" s="130"/>
      <c r="H732" s="152">
        <v>7000000</v>
      </c>
      <c r="I732" s="130"/>
      <c r="J732" s="130"/>
    </row>
    <row r="733" spans="1:10" x14ac:dyDescent="0.25">
      <c r="A733" s="112" t="s">
        <v>168</v>
      </c>
      <c r="B733" s="149" t="s">
        <v>169</v>
      </c>
      <c r="C733" s="130"/>
      <c r="D733" s="113">
        <v>7000000</v>
      </c>
      <c r="E733" s="113">
        <v>0</v>
      </c>
      <c r="F733" s="150">
        <v>0</v>
      </c>
      <c r="G733" s="130"/>
      <c r="H733" s="150">
        <v>7000000</v>
      </c>
      <c r="I733" s="130"/>
      <c r="J733" s="130"/>
    </row>
    <row r="734" spans="1:10" x14ac:dyDescent="0.25">
      <c r="A734" s="88" t="s">
        <v>170</v>
      </c>
      <c r="B734" s="147" t="s">
        <v>171</v>
      </c>
      <c r="C734" s="130"/>
      <c r="D734" s="89">
        <v>7000000</v>
      </c>
      <c r="E734" s="89">
        <v>0</v>
      </c>
      <c r="F734" s="148">
        <v>0</v>
      </c>
      <c r="G734" s="130"/>
      <c r="H734" s="148">
        <v>7000000</v>
      </c>
      <c r="I734" s="130"/>
      <c r="J734" s="130"/>
    </row>
    <row r="735" spans="1:10" ht="22.5" x14ac:dyDescent="0.25">
      <c r="A735" s="80" t="s">
        <v>279</v>
      </c>
      <c r="B735" s="155" t="s">
        <v>386</v>
      </c>
      <c r="C735" s="130"/>
      <c r="D735" s="81">
        <v>90000</v>
      </c>
      <c r="E735" s="81">
        <v>27000</v>
      </c>
      <c r="F735" s="156">
        <v>30</v>
      </c>
      <c r="G735" s="130"/>
      <c r="H735" s="156">
        <v>117000</v>
      </c>
      <c r="I735" s="130"/>
      <c r="J735" s="130"/>
    </row>
    <row r="736" spans="1:10" ht="22.5" x14ac:dyDescent="0.25">
      <c r="A736" s="84" t="s">
        <v>342</v>
      </c>
      <c r="B736" s="157" t="s">
        <v>343</v>
      </c>
      <c r="C736" s="130"/>
      <c r="D736" s="85">
        <v>90000</v>
      </c>
      <c r="E736" s="85">
        <v>27000</v>
      </c>
      <c r="F736" s="158">
        <v>30</v>
      </c>
      <c r="G736" s="130"/>
      <c r="H736" s="158">
        <v>117000</v>
      </c>
      <c r="I736" s="130"/>
      <c r="J736" s="130"/>
    </row>
    <row r="737" spans="1:10" x14ac:dyDescent="0.25">
      <c r="A737" s="110" t="s">
        <v>215</v>
      </c>
      <c r="B737" s="151" t="s">
        <v>216</v>
      </c>
      <c r="C737" s="130"/>
      <c r="D737" s="111">
        <v>40000</v>
      </c>
      <c r="E737" s="111">
        <v>16000</v>
      </c>
      <c r="F737" s="152">
        <v>40</v>
      </c>
      <c r="G737" s="130"/>
      <c r="H737" s="152">
        <v>56000</v>
      </c>
      <c r="I737" s="130"/>
      <c r="J737" s="130"/>
    </row>
    <row r="738" spans="1:10" x14ac:dyDescent="0.25">
      <c r="A738" s="86" t="s">
        <v>217</v>
      </c>
      <c r="B738" s="153" t="s">
        <v>216</v>
      </c>
      <c r="C738" s="130"/>
      <c r="D738" s="87">
        <v>40000</v>
      </c>
      <c r="E738" s="87">
        <v>16000</v>
      </c>
      <c r="F738" s="154">
        <v>40</v>
      </c>
      <c r="G738" s="130"/>
      <c r="H738" s="154">
        <v>56000</v>
      </c>
      <c r="I738" s="130"/>
      <c r="J738" s="130"/>
    </row>
    <row r="739" spans="1:10" x14ac:dyDescent="0.25">
      <c r="A739" s="110" t="s">
        <v>167</v>
      </c>
      <c r="B739" s="151" t="s">
        <v>18</v>
      </c>
      <c r="C739" s="130"/>
      <c r="D739" s="111">
        <v>40000</v>
      </c>
      <c r="E739" s="111">
        <v>16000</v>
      </c>
      <c r="F739" s="152">
        <v>40</v>
      </c>
      <c r="G739" s="130"/>
      <c r="H739" s="152">
        <v>56000</v>
      </c>
      <c r="I739" s="130"/>
      <c r="J739" s="130"/>
    </row>
    <row r="740" spans="1:10" x14ac:dyDescent="0.25">
      <c r="A740" s="112" t="s">
        <v>168</v>
      </c>
      <c r="B740" s="149" t="s">
        <v>169</v>
      </c>
      <c r="C740" s="130"/>
      <c r="D740" s="113">
        <v>40000</v>
      </c>
      <c r="E740" s="113">
        <v>16000</v>
      </c>
      <c r="F740" s="150">
        <v>40</v>
      </c>
      <c r="G740" s="130"/>
      <c r="H740" s="150">
        <v>56000</v>
      </c>
      <c r="I740" s="130"/>
      <c r="J740" s="130"/>
    </row>
    <row r="741" spans="1:10" x14ac:dyDescent="0.25">
      <c r="A741" s="88" t="s">
        <v>170</v>
      </c>
      <c r="B741" s="147" t="s">
        <v>171</v>
      </c>
      <c r="C741" s="130"/>
      <c r="D741" s="89">
        <v>40000</v>
      </c>
      <c r="E741" s="89">
        <v>16000</v>
      </c>
      <c r="F741" s="148">
        <v>40</v>
      </c>
      <c r="G741" s="130"/>
      <c r="H741" s="148">
        <v>56000</v>
      </c>
      <c r="I741" s="130"/>
      <c r="J741" s="130"/>
    </row>
    <row r="742" spans="1:10" x14ac:dyDescent="0.25">
      <c r="A742" s="110" t="s">
        <v>259</v>
      </c>
      <c r="B742" s="151" t="s">
        <v>260</v>
      </c>
      <c r="C742" s="130"/>
      <c r="D742" s="111">
        <v>0</v>
      </c>
      <c r="E742" s="111">
        <v>16000</v>
      </c>
      <c r="F742" s="152">
        <v>100</v>
      </c>
      <c r="G742" s="130"/>
      <c r="H742" s="152">
        <v>16000</v>
      </c>
      <c r="I742" s="130"/>
      <c r="J742" s="130"/>
    </row>
    <row r="743" spans="1:10" x14ac:dyDescent="0.25">
      <c r="A743" s="86" t="s">
        <v>261</v>
      </c>
      <c r="B743" s="153" t="s">
        <v>260</v>
      </c>
      <c r="C743" s="130"/>
      <c r="D743" s="87">
        <v>0</v>
      </c>
      <c r="E743" s="87">
        <v>16000</v>
      </c>
      <c r="F743" s="154">
        <v>100</v>
      </c>
      <c r="G743" s="130"/>
      <c r="H743" s="154">
        <v>16000</v>
      </c>
      <c r="I743" s="130"/>
      <c r="J743" s="130"/>
    </row>
    <row r="744" spans="1:10" x14ac:dyDescent="0.25">
      <c r="A744" s="110" t="s">
        <v>167</v>
      </c>
      <c r="B744" s="151" t="s">
        <v>18</v>
      </c>
      <c r="C744" s="130"/>
      <c r="D744" s="111">
        <v>0</v>
      </c>
      <c r="E744" s="111">
        <v>16000</v>
      </c>
      <c r="F744" s="152">
        <v>100</v>
      </c>
      <c r="G744" s="130"/>
      <c r="H744" s="152">
        <v>16000</v>
      </c>
      <c r="I744" s="130"/>
      <c r="J744" s="130"/>
    </row>
    <row r="745" spans="1:10" x14ac:dyDescent="0.25">
      <c r="A745" s="112" t="s">
        <v>168</v>
      </c>
      <c r="B745" s="149" t="s">
        <v>169</v>
      </c>
      <c r="C745" s="130"/>
      <c r="D745" s="113">
        <v>0</v>
      </c>
      <c r="E745" s="113">
        <v>16000</v>
      </c>
      <c r="F745" s="150">
        <v>100</v>
      </c>
      <c r="G745" s="130"/>
      <c r="H745" s="150">
        <v>16000</v>
      </c>
      <c r="I745" s="130"/>
      <c r="J745" s="130"/>
    </row>
    <row r="746" spans="1:10" x14ac:dyDescent="0.25">
      <c r="A746" s="88" t="s">
        <v>170</v>
      </c>
      <c r="B746" s="147" t="s">
        <v>171</v>
      </c>
      <c r="C746" s="130"/>
      <c r="D746" s="89">
        <v>0</v>
      </c>
      <c r="E746" s="89">
        <v>16000</v>
      </c>
      <c r="F746" s="148">
        <v>100</v>
      </c>
      <c r="G746" s="130"/>
      <c r="H746" s="148">
        <v>16000</v>
      </c>
      <c r="I746" s="130"/>
      <c r="J746" s="130"/>
    </row>
    <row r="747" spans="1:10" x14ac:dyDescent="0.25">
      <c r="A747" s="110" t="s">
        <v>271</v>
      </c>
      <c r="B747" s="151" t="s">
        <v>272</v>
      </c>
      <c r="C747" s="130"/>
      <c r="D747" s="111">
        <v>40000</v>
      </c>
      <c r="E747" s="111">
        <v>5000</v>
      </c>
      <c r="F747" s="152">
        <v>12.5</v>
      </c>
      <c r="G747" s="130"/>
      <c r="H747" s="152">
        <v>45000</v>
      </c>
      <c r="I747" s="130"/>
      <c r="J747" s="130"/>
    </row>
    <row r="748" spans="1:10" x14ac:dyDescent="0.25">
      <c r="A748" s="86" t="s">
        <v>277</v>
      </c>
      <c r="B748" s="153" t="s">
        <v>278</v>
      </c>
      <c r="C748" s="130"/>
      <c r="D748" s="87">
        <v>40000</v>
      </c>
      <c r="E748" s="87">
        <v>5000</v>
      </c>
      <c r="F748" s="154">
        <v>12.5</v>
      </c>
      <c r="G748" s="130"/>
      <c r="H748" s="154">
        <v>45000</v>
      </c>
      <c r="I748" s="130"/>
      <c r="J748" s="130"/>
    </row>
    <row r="749" spans="1:10" x14ac:dyDescent="0.25">
      <c r="A749" s="110" t="s">
        <v>167</v>
      </c>
      <c r="B749" s="151" t="s">
        <v>18</v>
      </c>
      <c r="C749" s="130"/>
      <c r="D749" s="111">
        <v>40000</v>
      </c>
      <c r="E749" s="111">
        <v>5000</v>
      </c>
      <c r="F749" s="152">
        <v>12.5</v>
      </c>
      <c r="G749" s="130"/>
      <c r="H749" s="152">
        <v>45000</v>
      </c>
      <c r="I749" s="130"/>
      <c r="J749" s="130"/>
    </row>
    <row r="750" spans="1:10" x14ac:dyDescent="0.25">
      <c r="A750" s="112" t="s">
        <v>168</v>
      </c>
      <c r="B750" s="149" t="s">
        <v>169</v>
      </c>
      <c r="C750" s="130"/>
      <c r="D750" s="113">
        <v>40000</v>
      </c>
      <c r="E750" s="113">
        <v>5000</v>
      </c>
      <c r="F750" s="150">
        <v>12.5</v>
      </c>
      <c r="G750" s="130"/>
      <c r="H750" s="150">
        <v>45000</v>
      </c>
      <c r="I750" s="130"/>
      <c r="J750" s="130"/>
    </row>
    <row r="751" spans="1:10" x14ac:dyDescent="0.25">
      <c r="A751" s="88" t="s">
        <v>170</v>
      </c>
      <c r="B751" s="147" t="s">
        <v>171</v>
      </c>
      <c r="C751" s="130"/>
      <c r="D751" s="89">
        <v>40000</v>
      </c>
      <c r="E751" s="89">
        <v>5000</v>
      </c>
      <c r="F751" s="148">
        <v>12.5</v>
      </c>
      <c r="G751" s="130"/>
      <c r="H751" s="148">
        <v>45000</v>
      </c>
      <c r="I751" s="130"/>
      <c r="J751" s="130"/>
    </row>
    <row r="752" spans="1:10" x14ac:dyDescent="0.25">
      <c r="A752" s="110" t="s">
        <v>303</v>
      </c>
      <c r="B752" s="151" t="s">
        <v>304</v>
      </c>
      <c r="C752" s="130"/>
      <c r="D752" s="111">
        <v>10000</v>
      </c>
      <c r="E752" s="111">
        <v>-10000</v>
      </c>
      <c r="F752" s="152">
        <v>-100</v>
      </c>
      <c r="G752" s="130"/>
      <c r="H752" s="152">
        <v>0</v>
      </c>
      <c r="I752" s="130"/>
      <c r="J752" s="130"/>
    </row>
    <row r="753" spans="1:10" x14ac:dyDescent="0.25">
      <c r="A753" s="86" t="s">
        <v>305</v>
      </c>
      <c r="B753" s="153" t="s">
        <v>304</v>
      </c>
      <c r="C753" s="130"/>
      <c r="D753" s="87">
        <v>10000</v>
      </c>
      <c r="E753" s="87">
        <v>-10000</v>
      </c>
      <c r="F753" s="154">
        <v>-100</v>
      </c>
      <c r="G753" s="130"/>
      <c r="H753" s="154">
        <v>0</v>
      </c>
      <c r="I753" s="130"/>
      <c r="J753" s="130"/>
    </row>
    <row r="754" spans="1:10" x14ac:dyDescent="0.25">
      <c r="A754" s="110" t="s">
        <v>167</v>
      </c>
      <c r="B754" s="151" t="s">
        <v>18</v>
      </c>
      <c r="C754" s="130"/>
      <c r="D754" s="111">
        <v>10000</v>
      </c>
      <c r="E754" s="111">
        <v>-10000</v>
      </c>
      <c r="F754" s="152">
        <v>-100</v>
      </c>
      <c r="G754" s="130"/>
      <c r="H754" s="152">
        <v>0</v>
      </c>
      <c r="I754" s="130"/>
      <c r="J754" s="130"/>
    </row>
    <row r="755" spans="1:10" x14ac:dyDescent="0.25">
      <c r="A755" s="112" t="s">
        <v>168</v>
      </c>
      <c r="B755" s="149" t="s">
        <v>169</v>
      </c>
      <c r="C755" s="130"/>
      <c r="D755" s="113">
        <v>10000</v>
      </c>
      <c r="E755" s="113">
        <v>-10000</v>
      </c>
      <c r="F755" s="150">
        <v>-100</v>
      </c>
      <c r="G755" s="130"/>
      <c r="H755" s="150">
        <v>0</v>
      </c>
      <c r="I755" s="130"/>
      <c r="J755" s="130"/>
    </row>
    <row r="756" spans="1:10" x14ac:dyDescent="0.25">
      <c r="A756" s="88" t="s">
        <v>170</v>
      </c>
      <c r="B756" s="147" t="s">
        <v>171</v>
      </c>
      <c r="C756" s="130"/>
      <c r="D756" s="89">
        <v>10000</v>
      </c>
      <c r="E756" s="89">
        <v>-10000</v>
      </c>
      <c r="F756" s="148">
        <v>-100</v>
      </c>
      <c r="G756" s="130"/>
      <c r="H756" s="148">
        <v>0</v>
      </c>
      <c r="I756" s="130"/>
      <c r="J756" s="130"/>
    </row>
    <row r="757" spans="1:10" ht="22.5" x14ac:dyDescent="0.25">
      <c r="A757" s="80" t="s">
        <v>329</v>
      </c>
      <c r="B757" s="155" t="s">
        <v>387</v>
      </c>
      <c r="C757" s="130"/>
      <c r="D757" s="81">
        <v>36730</v>
      </c>
      <c r="E757" s="81">
        <v>45818.29</v>
      </c>
      <c r="F757" s="156">
        <v>124.74</v>
      </c>
      <c r="G757" s="130"/>
      <c r="H757" s="156">
        <v>82548.289999999994</v>
      </c>
      <c r="I757" s="130"/>
      <c r="J757" s="130"/>
    </row>
    <row r="758" spans="1:10" ht="22.5" x14ac:dyDescent="0.25">
      <c r="A758" s="84" t="s">
        <v>327</v>
      </c>
      <c r="B758" s="157" t="s">
        <v>328</v>
      </c>
      <c r="C758" s="130"/>
      <c r="D758" s="85">
        <v>36730</v>
      </c>
      <c r="E758" s="85">
        <v>45818.29</v>
      </c>
      <c r="F758" s="158">
        <v>124.74</v>
      </c>
      <c r="G758" s="130"/>
      <c r="H758" s="158">
        <v>82548.289999999994</v>
      </c>
      <c r="I758" s="130"/>
      <c r="J758" s="130"/>
    </row>
    <row r="759" spans="1:10" x14ac:dyDescent="0.25">
      <c r="A759" s="110" t="s">
        <v>259</v>
      </c>
      <c r="B759" s="151" t="s">
        <v>260</v>
      </c>
      <c r="C759" s="130"/>
      <c r="D759" s="111">
        <v>0</v>
      </c>
      <c r="E759" s="111">
        <v>45818.29</v>
      </c>
      <c r="F759" s="152">
        <v>100</v>
      </c>
      <c r="G759" s="130"/>
      <c r="H759" s="152">
        <v>45818.29</v>
      </c>
      <c r="I759" s="130"/>
      <c r="J759" s="130"/>
    </row>
    <row r="760" spans="1:10" x14ac:dyDescent="0.25">
      <c r="A760" s="86" t="s">
        <v>261</v>
      </c>
      <c r="B760" s="153" t="s">
        <v>260</v>
      </c>
      <c r="C760" s="130"/>
      <c r="D760" s="87">
        <v>0</v>
      </c>
      <c r="E760" s="87">
        <v>45818.29</v>
      </c>
      <c r="F760" s="154">
        <v>100</v>
      </c>
      <c r="G760" s="130"/>
      <c r="H760" s="154">
        <v>45818.29</v>
      </c>
      <c r="I760" s="130"/>
      <c r="J760" s="130"/>
    </row>
    <row r="761" spans="1:10" x14ac:dyDescent="0.25">
      <c r="A761" s="110" t="s">
        <v>167</v>
      </c>
      <c r="B761" s="151" t="s">
        <v>18</v>
      </c>
      <c r="C761" s="130"/>
      <c r="D761" s="111">
        <v>0</v>
      </c>
      <c r="E761" s="111">
        <v>45818.29</v>
      </c>
      <c r="F761" s="152">
        <v>100</v>
      </c>
      <c r="G761" s="130"/>
      <c r="H761" s="152">
        <v>45818.29</v>
      </c>
      <c r="I761" s="130"/>
      <c r="J761" s="130"/>
    </row>
    <row r="762" spans="1:10" x14ac:dyDescent="0.25">
      <c r="A762" s="112" t="s">
        <v>168</v>
      </c>
      <c r="B762" s="149" t="s">
        <v>169</v>
      </c>
      <c r="C762" s="130"/>
      <c r="D762" s="113">
        <v>0</v>
      </c>
      <c r="E762" s="113">
        <v>45818.29</v>
      </c>
      <c r="F762" s="150">
        <v>100</v>
      </c>
      <c r="G762" s="130"/>
      <c r="H762" s="150">
        <v>45818.29</v>
      </c>
      <c r="I762" s="130"/>
      <c r="J762" s="130"/>
    </row>
    <row r="763" spans="1:10" x14ac:dyDescent="0.25">
      <c r="A763" s="88" t="s">
        <v>170</v>
      </c>
      <c r="B763" s="147" t="s">
        <v>171</v>
      </c>
      <c r="C763" s="130"/>
      <c r="D763" s="89">
        <v>0</v>
      </c>
      <c r="E763" s="89">
        <v>45818.29</v>
      </c>
      <c r="F763" s="148">
        <v>100</v>
      </c>
      <c r="G763" s="130"/>
      <c r="H763" s="148">
        <v>45818.29</v>
      </c>
      <c r="I763" s="130"/>
      <c r="J763" s="130"/>
    </row>
    <row r="764" spans="1:10" x14ac:dyDescent="0.25">
      <c r="A764" s="110" t="s">
        <v>271</v>
      </c>
      <c r="B764" s="151" t="s">
        <v>272</v>
      </c>
      <c r="C764" s="130"/>
      <c r="D764" s="111">
        <v>1730</v>
      </c>
      <c r="E764" s="111">
        <v>0</v>
      </c>
      <c r="F764" s="152">
        <v>0</v>
      </c>
      <c r="G764" s="130"/>
      <c r="H764" s="152">
        <v>1730</v>
      </c>
      <c r="I764" s="130"/>
      <c r="J764" s="130"/>
    </row>
    <row r="765" spans="1:10" x14ac:dyDescent="0.25">
      <c r="A765" s="86" t="s">
        <v>277</v>
      </c>
      <c r="B765" s="153" t="s">
        <v>278</v>
      </c>
      <c r="C765" s="130"/>
      <c r="D765" s="87">
        <v>1730</v>
      </c>
      <c r="E765" s="87">
        <v>0</v>
      </c>
      <c r="F765" s="154">
        <v>0</v>
      </c>
      <c r="G765" s="130"/>
      <c r="H765" s="154">
        <v>1730</v>
      </c>
      <c r="I765" s="130"/>
      <c r="J765" s="130"/>
    </row>
    <row r="766" spans="1:10" x14ac:dyDescent="0.25">
      <c r="A766" s="110" t="s">
        <v>167</v>
      </c>
      <c r="B766" s="151" t="s">
        <v>18</v>
      </c>
      <c r="C766" s="130"/>
      <c r="D766" s="111">
        <v>1730</v>
      </c>
      <c r="E766" s="111">
        <v>0</v>
      </c>
      <c r="F766" s="152">
        <v>0</v>
      </c>
      <c r="G766" s="130"/>
      <c r="H766" s="152">
        <v>1730</v>
      </c>
      <c r="I766" s="130"/>
      <c r="J766" s="130"/>
    </row>
    <row r="767" spans="1:10" x14ac:dyDescent="0.25">
      <c r="A767" s="112" t="s">
        <v>168</v>
      </c>
      <c r="B767" s="149" t="s">
        <v>169</v>
      </c>
      <c r="C767" s="130"/>
      <c r="D767" s="113">
        <v>1730</v>
      </c>
      <c r="E767" s="113">
        <v>0</v>
      </c>
      <c r="F767" s="150">
        <v>0</v>
      </c>
      <c r="G767" s="130"/>
      <c r="H767" s="150">
        <v>1730</v>
      </c>
      <c r="I767" s="130"/>
      <c r="J767" s="130"/>
    </row>
    <row r="768" spans="1:10" x14ac:dyDescent="0.25">
      <c r="A768" s="88" t="s">
        <v>170</v>
      </c>
      <c r="B768" s="147" t="s">
        <v>171</v>
      </c>
      <c r="C768" s="130"/>
      <c r="D768" s="89">
        <v>1730</v>
      </c>
      <c r="E768" s="89">
        <v>0</v>
      </c>
      <c r="F768" s="148">
        <v>0</v>
      </c>
      <c r="G768" s="130"/>
      <c r="H768" s="148">
        <v>1730</v>
      </c>
      <c r="I768" s="130"/>
      <c r="J768" s="130"/>
    </row>
    <row r="769" spans="1:10" x14ac:dyDescent="0.25">
      <c r="A769" s="110" t="s">
        <v>303</v>
      </c>
      <c r="B769" s="151" t="s">
        <v>304</v>
      </c>
      <c r="C769" s="130"/>
      <c r="D769" s="111">
        <v>35000</v>
      </c>
      <c r="E769" s="111">
        <v>0</v>
      </c>
      <c r="F769" s="152">
        <v>0</v>
      </c>
      <c r="G769" s="130"/>
      <c r="H769" s="152">
        <v>35000</v>
      </c>
      <c r="I769" s="130"/>
      <c r="J769" s="130"/>
    </row>
    <row r="770" spans="1:10" x14ac:dyDescent="0.25">
      <c r="A770" s="86" t="s">
        <v>305</v>
      </c>
      <c r="B770" s="153" t="s">
        <v>304</v>
      </c>
      <c r="C770" s="130"/>
      <c r="D770" s="87">
        <v>35000</v>
      </c>
      <c r="E770" s="87">
        <v>0</v>
      </c>
      <c r="F770" s="154">
        <v>0</v>
      </c>
      <c r="G770" s="130"/>
      <c r="H770" s="154">
        <v>35000</v>
      </c>
      <c r="I770" s="130"/>
      <c r="J770" s="130"/>
    </row>
    <row r="771" spans="1:10" x14ac:dyDescent="0.25">
      <c r="A771" s="110" t="s">
        <v>167</v>
      </c>
      <c r="B771" s="151" t="s">
        <v>18</v>
      </c>
      <c r="C771" s="130"/>
      <c r="D771" s="111">
        <v>35000</v>
      </c>
      <c r="E771" s="111">
        <v>0</v>
      </c>
      <c r="F771" s="152">
        <v>0</v>
      </c>
      <c r="G771" s="130"/>
      <c r="H771" s="152">
        <v>35000</v>
      </c>
      <c r="I771" s="130"/>
      <c r="J771" s="130"/>
    </row>
    <row r="772" spans="1:10" x14ac:dyDescent="0.25">
      <c r="A772" s="112" t="s">
        <v>168</v>
      </c>
      <c r="B772" s="149" t="s">
        <v>169</v>
      </c>
      <c r="C772" s="130"/>
      <c r="D772" s="113">
        <v>35000</v>
      </c>
      <c r="E772" s="113">
        <v>0</v>
      </c>
      <c r="F772" s="150">
        <v>0</v>
      </c>
      <c r="G772" s="130"/>
      <c r="H772" s="150">
        <v>35000</v>
      </c>
      <c r="I772" s="130"/>
      <c r="J772" s="130"/>
    </row>
    <row r="773" spans="1:10" x14ac:dyDescent="0.25">
      <c r="A773" s="88" t="s">
        <v>170</v>
      </c>
      <c r="B773" s="147" t="s">
        <v>171</v>
      </c>
      <c r="C773" s="130"/>
      <c r="D773" s="89">
        <v>35000</v>
      </c>
      <c r="E773" s="89">
        <v>0</v>
      </c>
      <c r="F773" s="148">
        <v>0</v>
      </c>
      <c r="G773" s="130"/>
      <c r="H773" s="148">
        <v>35000</v>
      </c>
      <c r="I773" s="130"/>
      <c r="J773" s="130"/>
    </row>
    <row r="774" spans="1:10" ht="22.5" x14ac:dyDescent="0.25">
      <c r="A774" s="80" t="s">
        <v>388</v>
      </c>
      <c r="B774" s="155" t="s">
        <v>389</v>
      </c>
      <c r="C774" s="130"/>
      <c r="D774" s="81">
        <v>213275</v>
      </c>
      <c r="E774" s="81">
        <v>0</v>
      </c>
      <c r="F774" s="156">
        <v>0</v>
      </c>
      <c r="G774" s="130"/>
      <c r="H774" s="156">
        <v>213275</v>
      </c>
      <c r="I774" s="130"/>
      <c r="J774" s="130"/>
    </row>
    <row r="775" spans="1:10" ht="22.5" x14ac:dyDescent="0.25">
      <c r="A775" s="84" t="s">
        <v>327</v>
      </c>
      <c r="B775" s="157" t="s">
        <v>328</v>
      </c>
      <c r="C775" s="130"/>
      <c r="D775" s="85">
        <v>213275</v>
      </c>
      <c r="E775" s="85">
        <v>0</v>
      </c>
      <c r="F775" s="158">
        <v>0</v>
      </c>
      <c r="G775" s="130"/>
      <c r="H775" s="158">
        <v>213275</v>
      </c>
      <c r="I775" s="130"/>
      <c r="J775" s="130"/>
    </row>
    <row r="776" spans="1:10" x14ac:dyDescent="0.25">
      <c r="A776" s="110" t="s">
        <v>215</v>
      </c>
      <c r="B776" s="151" t="s">
        <v>216</v>
      </c>
      <c r="C776" s="130"/>
      <c r="D776" s="111">
        <v>5000</v>
      </c>
      <c r="E776" s="111">
        <v>0</v>
      </c>
      <c r="F776" s="152">
        <v>0</v>
      </c>
      <c r="G776" s="130"/>
      <c r="H776" s="152">
        <v>5000</v>
      </c>
      <c r="I776" s="130"/>
      <c r="J776" s="130"/>
    </row>
    <row r="777" spans="1:10" x14ac:dyDescent="0.25">
      <c r="A777" s="86" t="s">
        <v>217</v>
      </c>
      <c r="B777" s="153" t="s">
        <v>216</v>
      </c>
      <c r="C777" s="130"/>
      <c r="D777" s="87">
        <v>5000</v>
      </c>
      <c r="E777" s="87">
        <v>0</v>
      </c>
      <c r="F777" s="154">
        <v>0</v>
      </c>
      <c r="G777" s="130"/>
      <c r="H777" s="154">
        <v>5000</v>
      </c>
      <c r="I777" s="130"/>
      <c r="J777" s="130"/>
    </row>
    <row r="778" spans="1:10" x14ac:dyDescent="0.25">
      <c r="A778" s="110" t="s">
        <v>167</v>
      </c>
      <c r="B778" s="151" t="s">
        <v>18</v>
      </c>
      <c r="C778" s="130"/>
      <c r="D778" s="111">
        <v>5000</v>
      </c>
      <c r="E778" s="111">
        <v>0</v>
      </c>
      <c r="F778" s="152">
        <v>0</v>
      </c>
      <c r="G778" s="130"/>
      <c r="H778" s="152">
        <v>5000</v>
      </c>
      <c r="I778" s="130"/>
      <c r="J778" s="130"/>
    </row>
    <row r="779" spans="1:10" x14ac:dyDescent="0.25">
      <c r="A779" s="112" t="s">
        <v>168</v>
      </c>
      <c r="B779" s="149" t="s">
        <v>169</v>
      </c>
      <c r="C779" s="130"/>
      <c r="D779" s="113">
        <v>5000</v>
      </c>
      <c r="E779" s="113">
        <v>0</v>
      </c>
      <c r="F779" s="150">
        <v>0</v>
      </c>
      <c r="G779" s="130"/>
      <c r="H779" s="150">
        <v>5000</v>
      </c>
      <c r="I779" s="130"/>
      <c r="J779" s="130"/>
    </row>
    <row r="780" spans="1:10" x14ac:dyDescent="0.25">
      <c r="A780" s="88" t="s">
        <v>170</v>
      </c>
      <c r="B780" s="147" t="s">
        <v>171</v>
      </c>
      <c r="C780" s="130"/>
      <c r="D780" s="89">
        <v>5000</v>
      </c>
      <c r="E780" s="89">
        <v>0</v>
      </c>
      <c r="F780" s="148">
        <v>0</v>
      </c>
      <c r="G780" s="130"/>
      <c r="H780" s="148">
        <v>5000</v>
      </c>
      <c r="I780" s="130"/>
      <c r="J780" s="130"/>
    </row>
    <row r="781" spans="1:10" x14ac:dyDescent="0.25">
      <c r="A781" s="110" t="s">
        <v>259</v>
      </c>
      <c r="B781" s="151" t="s">
        <v>260</v>
      </c>
      <c r="C781" s="130"/>
      <c r="D781" s="111">
        <v>14000</v>
      </c>
      <c r="E781" s="111">
        <v>0</v>
      </c>
      <c r="F781" s="152">
        <v>0</v>
      </c>
      <c r="G781" s="130"/>
      <c r="H781" s="152">
        <v>14000</v>
      </c>
      <c r="I781" s="130"/>
      <c r="J781" s="130"/>
    </row>
    <row r="782" spans="1:10" x14ac:dyDescent="0.25">
      <c r="A782" s="86" t="s">
        <v>261</v>
      </c>
      <c r="B782" s="153" t="s">
        <v>260</v>
      </c>
      <c r="C782" s="130"/>
      <c r="D782" s="87">
        <v>14000</v>
      </c>
      <c r="E782" s="87">
        <v>0</v>
      </c>
      <c r="F782" s="154">
        <v>0</v>
      </c>
      <c r="G782" s="130"/>
      <c r="H782" s="154">
        <v>14000</v>
      </c>
      <c r="I782" s="130"/>
      <c r="J782" s="130"/>
    </row>
    <row r="783" spans="1:10" x14ac:dyDescent="0.25">
      <c r="A783" s="110" t="s">
        <v>167</v>
      </c>
      <c r="B783" s="151" t="s">
        <v>18</v>
      </c>
      <c r="C783" s="130"/>
      <c r="D783" s="111">
        <v>14000</v>
      </c>
      <c r="E783" s="111">
        <v>0</v>
      </c>
      <c r="F783" s="152">
        <v>0</v>
      </c>
      <c r="G783" s="130"/>
      <c r="H783" s="152">
        <v>14000</v>
      </c>
      <c r="I783" s="130"/>
      <c r="J783" s="130"/>
    </row>
    <row r="784" spans="1:10" x14ac:dyDescent="0.25">
      <c r="A784" s="112" t="s">
        <v>168</v>
      </c>
      <c r="B784" s="149" t="s">
        <v>169</v>
      </c>
      <c r="C784" s="130"/>
      <c r="D784" s="113">
        <v>14000</v>
      </c>
      <c r="E784" s="113">
        <v>0</v>
      </c>
      <c r="F784" s="150">
        <v>0</v>
      </c>
      <c r="G784" s="130"/>
      <c r="H784" s="150">
        <v>14000</v>
      </c>
      <c r="I784" s="130"/>
      <c r="J784" s="130"/>
    </row>
    <row r="785" spans="1:10" x14ac:dyDescent="0.25">
      <c r="A785" s="88" t="s">
        <v>170</v>
      </c>
      <c r="B785" s="147" t="s">
        <v>171</v>
      </c>
      <c r="C785" s="130"/>
      <c r="D785" s="89">
        <v>14000</v>
      </c>
      <c r="E785" s="89">
        <v>0</v>
      </c>
      <c r="F785" s="148">
        <v>0</v>
      </c>
      <c r="G785" s="130"/>
      <c r="H785" s="148">
        <v>14000</v>
      </c>
      <c r="I785" s="130"/>
      <c r="J785" s="130"/>
    </row>
    <row r="786" spans="1:10" x14ac:dyDescent="0.25">
      <c r="A786" s="110" t="s">
        <v>233</v>
      </c>
      <c r="B786" s="151" t="s">
        <v>234</v>
      </c>
      <c r="C786" s="130"/>
      <c r="D786" s="111">
        <v>194275</v>
      </c>
      <c r="E786" s="111">
        <v>0</v>
      </c>
      <c r="F786" s="152">
        <v>0</v>
      </c>
      <c r="G786" s="130"/>
      <c r="H786" s="152">
        <v>194275</v>
      </c>
      <c r="I786" s="130"/>
      <c r="J786" s="130"/>
    </row>
    <row r="787" spans="1:10" x14ac:dyDescent="0.25">
      <c r="A787" s="86" t="s">
        <v>316</v>
      </c>
      <c r="B787" s="153" t="s">
        <v>234</v>
      </c>
      <c r="C787" s="130"/>
      <c r="D787" s="87">
        <v>194275</v>
      </c>
      <c r="E787" s="87">
        <v>0</v>
      </c>
      <c r="F787" s="154">
        <v>0</v>
      </c>
      <c r="G787" s="130"/>
      <c r="H787" s="154">
        <v>194275</v>
      </c>
      <c r="I787" s="130"/>
      <c r="J787" s="130"/>
    </row>
    <row r="788" spans="1:10" x14ac:dyDescent="0.25">
      <c r="A788" s="110" t="s">
        <v>167</v>
      </c>
      <c r="B788" s="151" t="s">
        <v>18</v>
      </c>
      <c r="C788" s="130"/>
      <c r="D788" s="111">
        <v>194275</v>
      </c>
      <c r="E788" s="111">
        <v>0</v>
      </c>
      <c r="F788" s="152">
        <v>0</v>
      </c>
      <c r="G788" s="130"/>
      <c r="H788" s="152">
        <v>194275</v>
      </c>
      <c r="I788" s="130"/>
      <c r="J788" s="130"/>
    </row>
    <row r="789" spans="1:10" x14ac:dyDescent="0.25">
      <c r="A789" s="112" t="s">
        <v>168</v>
      </c>
      <c r="B789" s="149" t="s">
        <v>169</v>
      </c>
      <c r="C789" s="130"/>
      <c r="D789" s="113">
        <v>194275</v>
      </c>
      <c r="E789" s="113">
        <v>0</v>
      </c>
      <c r="F789" s="150">
        <v>0</v>
      </c>
      <c r="G789" s="130"/>
      <c r="H789" s="150">
        <v>194275</v>
      </c>
      <c r="I789" s="130"/>
      <c r="J789" s="130"/>
    </row>
    <row r="790" spans="1:10" x14ac:dyDescent="0.25">
      <c r="A790" s="88" t="s">
        <v>170</v>
      </c>
      <c r="B790" s="147" t="s">
        <v>171</v>
      </c>
      <c r="C790" s="130"/>
      <c r="D790" s="89">
        <v>194275</v>
      </c>
      <c r="E790" s="89">
        <v>0</v>
      </c>
      <c r="F790" s="148">
        <v>0</v>
      </c>
      <c r="G790" s="130"/>
      <c r="H790" s="148">
        <v>194275</v>
      </c>
      <c r="I790" s="130"/>
      <c r="J790" s="130"/>
    </row>
    <row r="791" spans="1:10" ht="22.5" x14ac:dyDescent="0.25">
      <c r="A791" s="80" t="s">
        <v>390</v>
      </c>
      <c r="B791" s="155" t="s">
        <v>391</v>
      </c>
      <c r="C791" s="130"/>
      <c r="D791" s="81">
        <v>536209.28</v>
      </c>
      <c r="E791" s="81">
        <v>-116864.38</v>
      </c>
      <c r="F791" s="156">
        <v>-21.79</v>
      </c>
      <c r="G791" s="130"/>
      <c r="H791" s="156">
        <v>419344.9</v>
      </c>
      <c r="I791" s="130"/>
      <c r="J791" s="130"/>
    </row>
    <row r="792" spans="1:10" ht="22.5" x14ac:dyDescent="0.25">
      <c r="A792" s="84" t="s">
        <v>342</v>
      </c>
      <c r="B792" s="157" t="s">
        <v>343</v>
      </c>
      <c r="C792" s="130"/>
      <c r="D792" s="85">
        <v>536209.28</v>
      </c>
      <c r="E792" s="85">
        <v>-116864.38</v>
      </c>
      <c r="F792" s="158">
        <v>-21.79</v>
      </c>
      <c r="G792" s="130"/>
      <c r="H792" s="158">
        <v>419344.9</v>
      </c>
      <c r="I792" s="130"/>
      <c r="J792" s="130"/>
    </row>
    <row r="793" spans="1:10" ht="30" customHeight="1" x14ac:dyDescent="0.25">
      <c r="A793" s="110" t="s">
        <v>215</v>
      </c>
      <c r="B793" s="151" t="s">
        <v>216</v>
      </c>
      <c r="C793" s="130"/>
      <c r="D793" s="111">
        <v>0</v>
      </c>
      <c r="E793" s="111">
        <v>48000</v>
      </c>
      <c r="F793" s="152">
        <v>100</v>
      </c>
      <c r="G793" s="130"/>
      <c r="H793" s="152">
        <v>48000</v>
      </c>
      <c r="I793" s="130"/>
      <c r="J793" s="130"/>
    </row>
    <row r="794" spans="1:10" x14ac:dyDescent="0.25">
      <c r="A794" s="86" t="s">
        <v>217</v>
      </c>
      <c r="B794" s="153" t="s">
        <v>216</v>
      </c>
      <c r="C794" s="130"/>
      <c r="D794" s="87">
        <v>0</v>
      </c>
      <c r="E794" s="87">
        <v>48000</v>
      </c>
      <c r="F794" s="154">
        <v>100</v>
      </c>
      <c r="G794" s="130"/>
      <c r="H794" s="154">
        <v>48000</v>
      </c>
      <c r="I794" s="130"/>
      <c r="J794" s="130"/>
    </row>
    <row r="795" spans="1:10" x14ac:dyDescent="0.25">
      <c r="A795" s="110" t="s">
        <v>167</v>
      </c>
      <c r="B795" s="151" t="s">
        <v>18</v>
      </c>
      <c r="C795" s="130"/>
      <c r="D795" s="111">
        <v>0</v>
      </c>
      <c r="E795" s="111">
        <v>48000</v>
      </c>
      <c r="F795" s="152">
        <v>100</v>
      </c>
      <c r="G795" s="130"/>
      <c r="H795" s="152">
        <v>48000</v>
      </c>
      <c r="I795" s="130"/>
      <c r="J795" s="130"/>
    </row>
    <row r="796" spans="1:10" x14ac:dyDescent="0.25">
      <c r="A796" s="112" t="s">
        <v>168</v>
      </c>
      <c r="B796" s="149" t="s">
        <v>169</v>
      </c>
      <c r="C796" s="130"/>
      <c r="D796" s="113">
        <v>0</v>
      </c>
      <c r="E796" s="113">
        <v>48000</v>
      </c>
      <c r="F796" s="150">
        <v>100</v>
      </c>
      <c r="G796" s="130"/>
      <c r="H796" s="150">
        <v>48000</v>
      </c>
      <c r="I796" s="130"/>
      <c r="J796" s="130"/>
    </row>
    <row r="797" spans="1:10" x14ac:dyDescent="0.25">
      <c r="A797" s="88" t="s">
        <v>170</v>
      </c>
      <c r="B797" s="147" t="s">
        <v>171</v>
      </c>
      <c r="C797" s="130"/>
      <c r="D797" s="89">
        <v>0</v>
      </c>
      <c r="E797" s="89">
        <v>48000</v>
      </c>
      <c r="F797" s="148">
        <v>100</v>
      </c>
      <c r="G797" s="130"/>
      <c r="H797" s="148">
        <v>48000</v>
      </c>
      <c r="I797" s="130"/>
      <c r="J797" s="130"/>
    </row>
    <row r="798" spans="1:10" ht="15" customHeight="1" x14ac:dyDescent="0.25">
      <c r="A798" s="110" t="s">
        <v>271</v>
      </c>
      <c r="B798" s="151" t="s">
        <v>272</v>
      </c>
      <c r="C798" s="130"/>
      <c r="D798" s="111">
        <v>356209.28</v>
      </c>
      <c r="E798" s="111">
        <v>-134864.38</v>
      </c>
      <c r="F798" s="152">
        <v>-37.86</v>
      </c>
      <c r="G798" s="130"/>
      <c r="H798" s="152">
        <v>221344.9</v>
      </c>
      <c r="I798" s="130"/>
      <c r="J798" s="130"/>
    </row>
    <row r="799" spans="1:10" x14ac:dyDescent="0.25">
      <c r="A799" s="86" t="s">
        <v>277</v>
      </c>
      <c r="B799" s="153" t="s">
        <v>278</v>
      </c>
      <c r="C799" s="130"/>
      <c r="D799" s="87">
        <v>356209.28</v>
      </c>
      <c r="E799" s="87">
        <v>-134864.38</v>
      </c>
      <c r="F799" s="154">
        <v>-37.86</v>
      </c>
      <c r="G799" s="130"/>
      <c r="H799" s="154">
        <v>221344.9</v>
      </c>
      <c r="I799" s="130"/>
      <c r="J799" s="130"/>
    </row>
    <row r="800" spans="1:10" x14ac:dyDescent="0.25">
      <c r="A800" s="110" t="s">
        <v>167</v>
      </c>
      <c r="B800" s="151" t="s">
        <v>18</v>
      </c>
      <c r="C800" s="130"/>
      <c r="D800" s="111">
        <v>356209.28</v>
      </c>
      <c r="E800" s="111">
        <v>-134864.38</v>
      </c>
      <c r="F800" s="152">
        <v>-37.86</v>
      </c>
      <c r="G800" s="130"/>
      <c r="H800" s="152">
        <v>221344.9</v>
      </c>
      <c r="I800" s="130"/>
      <c r="J800" s="130"/>
    </row>
    <row r="801" spans="1:10" x14ac:dyDescent="0.25">
      <c r="A801" s="112" t="s">
        <v>168</v>
      </c>
      <c r="B801" s="149" t="s">
        <v>169</v>
      </c>
      <c r="C801" s="130"/>
      <c r="D801" s="113">
        <v>356209.28</v>
      </c>
      <c r="E801" s="113">
        <v>-134864.38</v>
      </c>
      <c r="F801" s="150">
        <v>-37.86</v>
      </c>
      <c r="G801" s="130"/>
      <c r="H801" s="150">
        <v>221344.9</v>
      </c>
      <c r="I801" s="130"/>
      <c r="J801" s="130"/>
    </row>
    <row r="802" spans="1:10" x14ac:dyDescent="0.25">
      <c r="A802" s="88" t="s">
        <v>170</v>
      </c>
      <c r="B802" s="147" t="s">
        <v>171</v>
      </c>
      <c r="C802" s="130"/>
      <c r="D802" s="89">
        <v>356209.28</v>
      </c>
      <c r="E802" s="89">
        <v>-134864.38</v>
      </c>
      <c r="F802" s="148">
        <v>-37.86</v>
      </c>
      <c r="G802" s="130"/>
      <c r="H802" s="148">
        <v>221344.9</v>
      </c>
      <c r="I802" s="130"/>
      <c r="J802" s="130"/>
    </row>
    <row r="803" spans="1:10" x14ac:dyDescent="0.25">
      <c r="A803" s="110" t="s">
        <v>233</v>
      </c>
      <c r="B803" s="151" t="s">
        <v>234</v>
      </c>
      <c r="C803" s="130"/>
      <c r="D803" s="111">
        <v>180000</v>
      </c>
      <c r="E803" s="111">
        <v>-30000</v>
      </c>
      <c r="F803" s="152">
        <v>-16.670000000000002</v>
      </c>
      <c r="G803" s="130"/>
      <c r="H803" s="152">
        <v>150000</v>
      </c>
      <c r="I803" s="130"/>
      <c r="J803" s="130"/>
    </row>
    <row r="804" spans="1:10" x14ac:dyDescent="0.25">
      <c r="A804" s="86" t="s">
        <v>316</v>
      </c>
      <c r="B804" s="153" t="s">
        <v>234</v>
      </c>
      <c r="C804" s="130"/>
      <c r="D804" s="87">
        <v>180000</v>
      </c>
      <c r="E804" s="87">
        <v>-30000</v>
      </c>
      <c r="F804" s="154">
        <v>-16.670000000000002</v>
      </c>
      <c r="G804" s="130"/>
      <c r="H804" s="154">
        <v>150000</v>
      </c>
      <c r="I804" s="130"/>
      <c r="J804" s="130"/>
    </row>
    <row r="805" spans="1:10" x14ac:dyDescent="0.25">
      <c r="A805" s="110" t="s">
        <v>167</v>
      </c>
      <c r="B805" s="151" t="s">
        <v>18</v>
      </c>
      <c r="C805" s="130"/>
      <c r="D805" s="111">
        <v>180000</v>
      </c>
      <c r="E805" s="111">
        <v>-30000</v>
      </c>
      <c r="F805" s="152">
        <v>-16.670000000000002</v>
      </c>
      <c r="G805" s="130"/>
      <c r="H805" s="152">
        <v>150000</v>
      </c>
      <c r="I805" s="130"/>
      <c r="J805" s="130"/>
    </row>
    <row r="806" spans="1:10" x14ac:dyDescent="0.25">
      <c r="A806" s="112" t="s">
        <v>168</v>
      </c>
      <c r="B806" s="149" t="s">
        <v>169</v>
      </c>
      <c r="C806" s="130"/>
      <c r="D806" s="113">
        <v>180000</v>
      </c>
      <c r="E806" s="113">
        <v>-30000</v>
      </c>
      <c r="F806" s="150">
        <v>-16.670000000000002</v>
      </c>
      <c r="G806" s="130"/>
      <c r="H806" s="150">
        <v>150000</v>
      </c>
      <c r="I806" s="130"/>
      <c r="J806" s="130"/>
    </row>
    <row r="807" spans="1:10" x14ac:dyDescent="0.25">
      <c r="A807" s="88" t="s">
        <v>170</v>
      </c>
      <c r="B807" s="147" t="s">
        <v>171</v>
      </c>
      <c r="C807" s="130"/>
      <c r="D807" s="89">
        <v>180000</v>
      </c>
      <c r="E807" s="89">
        <v>-30000</v>
      </c>
      <c r="F807" s="148">
        <v>-16.670000000000002</v>
      </c>
      <c r="G807" s="130"/>
      <c r="H807" s="148">
        <v>150000</v>
      </c>
      <c r="I807" s="130"/>
      <c r="J807" s="130"/>
    </row>
    <row r="808" spans="1:10" ht="15" customHeight="1" x14ac:dyDescent="0.25">
      <c r="A808" s="78" t="s">
        <v>211</v>
      </c>
      <c r="B808" s="161" t="s">
        <v>392</v>
      </c>
      <c r="C808" s="130"/>
      <c r="D808" s="79">
        <v>2304463.09</v>
      </c>
      <c r="E808" s="79">
        <v>118500</v>
      </c>
      <c r="F808" s="162">
        <v>5.14</v>
      </c>
      <c r="G808" s="130"/>
      <c r="H808" s="162">
        <v>2422963.09</v>
      </c>
      <c r="I808" s="130"/>
      <c r="J808" s="130"/>
    </row>
    <row r="809" spans="1:10" x14ac:dyDescent="0.25">
      <c r="A809" s="80" t="s">
        <v>213</v>
      </c>
      <c r="B809" s="155" t="s">
        <v>393</v>
      </c>
      <c r="C809" s="130"/>
      <c r="D809" s="81">
        <v>70000</v>
      </c>
      <c r="E809" s="81">
        <v>0</v>
      </c>
      <c r="F809" s="156">
        <v>0</v>
      </c>
      <c r="G809" s="130"/>
      <c r="H809" s="156">
        <v>70000</v>
      </c>
      <c r="I809" s="130"/>
      <c r="J809" s="130"/>
    </row>
    <row r="810" spans="1:10" ht="22.5" x14ac:dyDescent="0.25">
      <c r="A810" s="84" t="s">
        <v>327</v>
      </c>
      <c r="B810" s="157" t="s">
        <v>328</v>
      </c>
      <c r="C810" s="130"/>
      <c r="D810" s="85">
        <v>70000</v>
      </c>
      <c r="E810" s="85">
        <v>0</v>
      </c>
      <c r="F810" s="158">
        <v>0</v>
      </c>
      <c r="G810" s="130"/>
      <c r="H810" s="158">
        <v>70000</v>
      </c>
      <c r="I810" s="130"/>
      <c r="J810" s="130"/>
    </row>
    <row r="811" spans="1:10" x14ac:dyDescent="0.25">
      <c r="A811" s="110" t="s">
        <v>259</v>
      </c>
      <c r="B811" s="151" t="s">
        <v>260</v>
      </c>
      <c r="C811" s="130"/>
      <c r="D811" s="111">
        <v>70000</v>
      </c>
      <c r="E811" s="111">
        <v>0</v>
      </c>
      <c r="F811" s="152">
        <v>0</v>
      </c>
      <c r="G811" s="130"/>
      <c r="H811" s="152">
        <v>70000</v>
      </c>
      <c r="I811" s="130"/>
      <c r="J811" s="130"/>
    </row>
    <row r="812" spans="1:10" x14ac:dyDescent="0.25">
      <c r="A812" s="86" t="s">
        <v>261</v>
      </c>
      <c r="B812" s="153" t="s">
        <v>260</v>
      </c>
      <c r="C812" s="130"/>
      <c r="D812" s="87">
        <v>70000</v>
      </c>
      <c r="E812" s="87">
        <v>0</v>
      </c>
      <c r="F812" s="154">
        <v>0</v>
      </c>
      <c r="G812" s="130"/>
      <c r="H812" s="154">
        <v>70000</v>
      </c>
      <c r="I812" s="130"/>
      <c r="J812" s="130"/>
    </row>
    <row r="813" spans="1:10" x14ac:dyDescent="0.25">
      <c r="A813" s="110" t="s">
        <v>102</v>
      </c>
      <c r="B813" s="151" t="s">
        <v>17</v>
      </c>
      <c r="C813" s="130"/>
      <c r="D813" s="111">
        <v>70000</v>
      </c>
      <c r="E813" s="111">
        <v>0</v>
      </c>
      <c r="F813" s="152">
        <v>0</v>
      </c>
      <c r="G813" s="130"/>
      <c r="H813" s="152">
        <v>70000</v>
      </c>
      <c r="I813" s="130"/>
      <c r="J813" s="130"/>
    </row>
    <row r="814" spans="1:10" x14ac:dyDescent="0.25">
      <c r="A814" s="112" t="s">
        <v>115</v>
      </c>
      <c r="B814" s="149" t="s">
        <v>116</v>
      </c>
      <c r="C814" s="130"/>
      <c r="D814" s="113">
        <v>70000</v>
      </c>
      <c r="E814" s="113">
        <v>0</v>
      </c>
      <c r="F814" s="150">
        <v>0</v>
      </c>
      <c r="G814" s="130"/>
      <c r="H814" s="150">
        <v>70000</v>
      </c>
      <c r="I814" s="130"/>
      <c r="J814" s="130"/>
    </row>
    <row r="815" spans="1:10" x14ac:dyDescent="0.25">
      <c r="A815" s="88" t="s">
        <v>122</v>
      </c>
      <c r="B815" s="147" t="s">
        <v>123</v>
      </c>
      <c r="C815" s="130"/>
      <c r="D815" s="89">
        <v>70000</v>
      </c>
      <c r="E815" s="89">
        <v>0</v>
      </c>
      <c r="F815" s="148">
        <v>0</v>
      </c>
      <c r="G815" s="130"/>
      <c r="H815" s="148">
        <v>70000</v>
      </c>
      <c r="I815" s="130"/>
      <c r="J815" s="130"/>
    </row>
    <row r="816" spans="1:10" x14ac:dyDescent="0.25">
      <c r="A816" s="80" t="s">
        <v>221</v>
      </c>
      <c r="B816" s="155" t="s">
        <v>394</v>
      </c>
      <c r="C816" s="130"/>
      <c r="D816" s="81">
        <v>114000</v>
      </c>
      <c r="E816" s="81">
        <v>0</v>
      </c>
      <c r="F816" s="156">
        <v>0</v>
      </c>
      <c r="G816" s="130"/>
      <c r="H816" s="156">
        <v>114000</v>
      </c>
      <c r="I816" s="130"/>
      <c r="J816" s="130"/>
    </row>
    <row r="817" spans="1:10" ht="22.5" x14ac:dyDescent="0.25">
      <c r="A817" s="84" t="s">
        <v>327</v>
      </c>
      <c r="B817" s="157" t="s">
        <v>328</v>
      </c>
      <c r="C817" s="130"/>
      <c r="D817" s="85">
        <v>114000</v>
      </c>
      <c r="E817" s="85">
        <v>0</v>
      </c>
      <c r="F817" s="158">
        <v>0</v>
      </c>
      <c r="G817" s="130"/>
      <c r="H817" s="158">
        <v>114000</v>
      </c>
      <c r="I817" s="130"/>
      <c r="J817" s="130"/>
    </row>
    <row r="818" spans="1:10" x14ac:dyDescent="0.25">
      <c r="A818" s="110" t="s">
        <v>215</v>
      </c>
      <c r="B818" s="151" t="s">
        <v>216</v>
      </c>
      <c r="C818" s="130"/>
      <c r="D818" s="111">
        <v>0</v>
      </c>
      <c r="E818" s="111">
        <v>0</v>
      </c>
      <c r="F818" s="152">
        <v>0</v>
      </c>
      <c r="G818" s="130"/>
      <c r="H818" s="152">
        <v>0</v>
      </c>
      <c r="I818" s="130"/>
      <c r="J818" s="130"/>
    </row>
    <row r="819" spans="1:10" x14ac:dyDescent="0.25">
      <c r="A819" s="86" t="s">
        <v>217</v>
      </c>
      <c r="B819" s="153" t="s">
        <v>216</v>
      </c>
      <c r="C819" s="130"/>
      <c r="D819" s="87">
        <v>0</v>
      </c>
      <c r="E819" s="87">
        <v>0</v>
      </c>
      <c r="F819" s="154">
        <v>0</v>
      </c>
      <c r="G819" s="130"/>
      <c r="H819" s="154">
        <v>0</v>
      </c>
      <c r="I819" s="130"/>
      <c r="J819" s="130"/>
    </row>
    <row r="820" spans="1:10" x14ac:dyDescent="0.25">
      <c r="A820" s="110" t="s">
        <v>102</v>
      </c>
      <c r="B820" s="151" t="s">
        <v>17</v>
      </c>
      <c r="C820" s="130"/>
      <c r="D820" s="111">
        <v>0</v>
      </c>
      <c r="E820" s="111">
        <v>0</v>
      </c>
      <c r="F820" s="152">
        <v>0</v>
      </c>
      <c r="G820" s="130"/>
      <c r="H820" s="152">
        <v>0</v>
      </c>
      <c r="I820" s="130"/>
      <c r="J820" s="130"/>
    </row>
    <row r="821" spans="1:10" x14ac:dyDescent="0.25">
      <c r="A821" s="112" t="s">
        <v>115</v>
      </c>
      <c r="B821" s="149" t="s">
        <v>116</v>
      </c>
      <c r="C821" s="130"/>
      <c r="D821" s="113">
        <v>0</v>
      </c>
      <c r="E821" s="113">
        <v>0</v>
      </c>
      <c r="F821" s="150">
        <v>0</v>
      </c>
      <c r="G821" s="130"/>
      <c r="H821" s="150">
        <v>0</v>
      </c>
      <c r="I821" s="130"/>
      <c r="J821" s="130"/>
    </row>
    <row r="822" spans="1:10" x14ac:dyDescent="0.25">
      <c r="A822" s="88" t="s">
        <v>122</v>
      </c>
      <c r="B822" s="147" t="s">
        <v>123</v>
      </c>
      <c r="C822" s="130"/>
      <c r="D822" s="89">
        <v>0</v>
      </c>
      <c r="E822" s="89">
        <v>0</v>
      </c>
      <c r="F822" s="148">
        <v>0</v>
      </c>
      <c r="G822" s="130"/>
      <c r="H822" s="148">
        <v>0</v>
      </c>
      <c r="I822" s="130"/>
      <c r="J822" s="130"/>
    </row>
    <row r="823" spans="1:10" x14ac:dyDescent="0.25">
      <c r="A823" s="110" t="s">
        <v>259</v>
      </c>
      <c r="B823" s="151" t="s">
        <v>260</v>
      </c>
      <c r="C823" s="130"/>
      <c r="D823" s="111">
        <v>114000</v>
      </c>
      <c r="E823" s="111">
        <v>0</v>
      </c>
      <c r="F823" s="152">
        <v>0</v>
      </c>
      <c r="G823" s="130"/>
      <c r="H823" s="152">
        <v>114000</v>
      </c>
      <c r="I823" s="130"/>
      <c r="J823" s="130"/>
    </row>
    <row r="824" spans="1:10" x14ac:dyDescent="0.25">
      <c r="A824" s="86" t="s">
        <v>261</v>
      </c>
      <c r="B824" s="153" t="s">
        <v>260</v>
      </c>
      <c r="C824" s="130"/>
      <c r="D824" s="87">
        <v>114000</v>
      </c>
      <c r="E824" s="87">
        <v>0</v>
      </c>
      <c r="F824" s="154">
        <v>0</v>
      </c>
      <c r="G824" s="130"/>
      <c r="H824" s="154">
        <v>114000</v>
      </c>
      <c r="I824" s="130"/>
      <c r="J824" s="130"/>
    </row>
    <row r="825" spans="1:10" x14ac:dyDescent="0.25">
      <c r="A825" s="110" t="s">
        <v>102</v>
      </c>
      <c r="B825" s="151" t="s">
        <v>17</v>
      </c>
      <c r="C825" s="130"/>
      <c r="D825" s="111">
        <v>114000</v>
      </c>
      <c r="E825" s="111">
        <v>0</v>
      </c>
      <c r="F825" s="152">
        <v>0</v>
      </c>
      <c r="G825" s="130"/>
      <c r="H825" s="152">
        <v>114000</v>
      </c>
      <c r="I825" s="130"/>
      <c r="J825" s="130"/>
    </row>
    <row r="826" spans="1:10" x14ac:dyDescent="0.25">
      <c r="A826" s="112" t="s">
        <v>115</v>
      </c>
      <c r="B826" s="149" t="s">
        <v>116</v>
      </c>
      <c r="C826" s="130"/>
      <c r="D826" s="113">
        <v>114000</v>
      </c>
      <c r="E826" s="113">
        <v>0</v>
      </c>
      <c r="F826" s="150">
        <v>0</v>
      </c>
      <c r="G826" s="130"/>
      <c r="H826" s="150">
        <v>114000</v>
      </c>
      <c r="I826" s="130"/>
      <c r="J826" s="130"/>
    </row>
    <row r="827" spans="1:10" x14ac:dyDescent="0.25">
      <c r="A827" s="88" t="s">
        <v>122</v>
      </c>
      <c r="B827" s="147" t="s">
        <v>123</v>
      </c>
      <c r="C827" s="130"/>
      <c r="D827" s="89">
        <v>114000</v>
      </c>
      <c r="E827" s="89">
        <v>0</v>
      </c>
      <c r="F827" s="148">
        <v>0</v>
      </c>
      <c r="G827" s="130"/>
      <c r="H827" s="148">
        <v>114000</v>
      </c>
      <c r="I827" s="130"/>
      <c r="J827" s="130"/>
    </row>
    <row r="828" spans="1:10" x14ac:dyDescent="0.25">
      <c r="A828" s="80" t="s">
        <v>251</v>
      </c>
      <c r="B828" s="155" t="s">
        <v>395</v>
      </c>
      <c r="C828" s="130"/>
      <c r="D828" s="81">
        <v>70000</v>
      </c>
      <c r="E828" s="81">
        <v>5000</v>
      </c>
      <c r="F828" s="156">
        <v>7.14</v>
      </c>
      <c r="G828" s="130"/>
      <c r="H828" s="156">
        <v>75000</v>
      </c>
      <c r="I828" s="130"/>
      <c r="J828" s="130"/>
    </row>
    <row r="829" spans="1:10" ht="22.5" x14ac:dyDescent="0.25">
      <c r="A829" s="84" t="s">
        <v>327</v>
      </c>
      <c r="B829" s="157" t="s">
        <v>328</v>
      </c>
      <c r="C829" s="130"/>
      <c r="D829" s="85">
        <v>70000</v>
      </c>
      <c r="E829" s="85">
        <v>5000</v>
      </c>
      <c r="F829" s="158">
        <v>7.14</v>
      </c>
      <c r="G829" s="130"/>
      <c r="H829" s="158">
        <v>75000</v>
      </c>
      <c r="I829" s="130"/>
      <c r="J829" s="130"/>
    </row>
    <row r="830" spans="1:10" x14ac:dyDescent="0.25">
      <c r="A830" s="110" t="s">
        <v>215</v>
      </c>
      <c r="B830" s="151" t="s">
        <v>216</v>
      </c>
      <c r="C830" s="130"/>
      <c r="D830" s="111">
        <v>0</v>
      </c>
      <c r="E830" s="111">
        <v>0</v>
      </c>
      <c r="F830" s="152">
        <v>0</v>
      </c>
      <c r="G830" s="130"/>
      <c r="H830" s="152">
        <v>0</v>
      </c>
      <c r="I830" s="130"/>
      <c r="J830" s="130"/>
    </row>
    <row r="831" spans="1:10" x14ac:dyDescent="0.25">
      <c r="A831" s="86" t="s">
        <v>217</v>
      </c>
      <c r="B831" s="153" t="s">
        <v>216</v>
      </c>
      <c r="C831" s="130"/>
      <c r="D831" s="87">
        <v>0</v>
      </c>
      <c r="E831" s="87">
        <v>0</v>
      </c>
      <c r="F831" s="154">
        <v>0</v>
      </c>
      <c r="G831" s="130"/>
      <c r="H831" s="154">
        <v>0</v>
      </c>
      <c r="I831" s="130"/>
      <c r="J831" s="130"/>
    </row>
    <row r="832" spans="1:10" x14ac:dyDescent="0.25">
      <c r="A832" s="110" t="s">
        <v>102</v>
      </c>
      <c r="B832" s="151" t="s">
        <v>17</v>
      </c>
      <c r="C832" s="130"/>
      <c r="D832" s="111">
        <v>0</v>
      </c>
      <c r="E832" s="111">
        <v>0</v>
      </c>
      <c r="F832" s="152">
        <v>0</v>
      </c>
      <c r="G832" s="130"/>
      <c r="H832" s="152">
        <v>0</v>
      </c>
      <c r="I832" s="130"/>
      <c r="J832" s="130"/>
    </row>
    <row r="833" spans="1:10" x14ac:dyDescent="0.25">
      <c r="A833" s="112" t="s">
        <v>115</v>
      </c>
      <c r="B833" s="149" t="s">
        <v>116</v>
      </c>
      <c r="C833" s="130"/>
      <c r="D833" s="113">
        <v>0</v>
      </c>
      <c r="E833" s="113">
        <v>0</v>
      </c>
      <c r="F833" s="150">
        <v>0</v>
      </c>
      <c r="G833" s="130"/>
      <c r="H833" s="150">
        <v>0</v>
      </c>
      <c r="I833" s="130"/>
      <c r="J833" s="130"/>
    </row>
    <row r="834" spans="1:10" x14ac:dyDescent="0.25">
      <c r="A834" s="88" t="s">
        <v>126</v>
      </c>
      <c r="B834" s="147" t="s">
        <v>127</v>
      </c>
      <c r="C834" s="130"/>
      <c r="D834" s="89">
        <v>0</v>
      </c>
      <c r="E834" s="89">
        <v>0</v>
      </c>
      <c r="F834" s="148">
        <v>0</v>
      </c>
      <c r="G834" s="130"/>
      <c r="H834" s="148">
        <v>0</v>
      </c>
      <c r="I834" s="130"/>
      <c r="J834" s="130"/>
    </row>
    <row r="835" spans="1:10" x14ac:dyDescent="0.25">
      <c r="A835" s="110" t="s">
        <v>259</v>
      </c>
      <c r="B835" s="151" t="s">
        <v>260</v>
      </c>
      <c r="C835" s="130"/>
      <c r="D835" s="111">
        <v>70000</v>
      </c>
      <c r="E835" s="111">
        <v>5000</v>
      </c>
      <c r="F835" s="152">
        <v>7.14</v>
      </c>
      <c r="G835" s="130"/>
      <c r="H835" s="152">
        <v>75000</v>
      </c>
      <c r="I835" s="130"/>
      <c r="J835" s="130"/>
    </row>
    <row r="836" spans="1:10" x14ac:dyDescent="0.25">
      <c r="A836" s="86" t="s">
        <v>261</v>
      </c>
      <c r="B836" s="153" t="s">
        <v>260</v>
      </c>
      <c r="C836" s="130"/>
      <c r="D836" s="87">
        <v>70000</v>
      </c>
      <c r="E836" s="87">
        <v>5000</v>
      </c>
      <c r="F836" s="154">
        <v>7.14</v>
      </c>
      <c r="G836" s="130"/>
      <c r="H836" s="154">
        <v>75000</v>
      </c>
      <c r="I836" s="130"/>
      <c r="J836" s="130"/>
    </row>
    <row r="837" spans="1:10" x14ac:dyDescent="0.25">
      <c r="A837" s="110" t="s">
        <v>102</v>
      </c>
      <c r="B837" s="151" t="s">
        <v>17</v>
      </c>
      <c r="C837" s="130"/>
      <c r="D837" s="111">
        <v>70000</v>
      </c>
      <c r="E837" s="111">
        <v>5000</v>
      </c>
      <c r="F837" s="152">
        <v>7.14</v>
      </c>
      <c r="G837" s="130"/>
      <c r="H837" s="152">
        <v>75000</v>
      </c>
      <c r="I837" s="130"/>
      <c r="J837" s="130"/>
    </row>
    <row r="838" spans="1:10" x14ac:dyDescent="0.25">
      <c r="A838" s="112" t="s">
        <v>115</v>
      </c>
      <c r="B838" s="149" t="s">
        <v>116</v>
      </c>
      <c r="C838" s="130"/>
      <c r="D838" s="113">
        <v>70000</v>
      </c>
      <c r="E838" s="113">
        <v>5000</v>
      </c>
      <c r="F838" s="150">
        <v>7.14</v>
      </c>
      <c r="G838" s="130"/>
      <c r="H838" s="150">
        <v>75000</v>
      </c>
      <c r="I838" s="130"/>
      <c r="J838" s="130"/>
    </row>
    <row r="839" spans="1:10" x14ac:dyDescent="0.25">
      <c r="A839" s="88" t="s">
        <v>126</v>
      </c>
      <c r="B839" s="147" t="s">
        <v>127</v>
      </c>
      <c r="C839" s="130"/>
      <c r="D839" s="89">
        <v>70000</v>
      </c>
      <c r="E839" s="89">
        <v>5000</v>
      </c>
      <c r="F839" s="148">
        <v>7.14</v>
      </c>
      <c r="G839" s="130"/>
      <c r="H839" s="148">
        <v>75000</v>
      </c>
      <c r="I839" s="130"/>
      <c r="J839" s="130"/>
    </row>
    <row r="840" spans="1:10" x14ac:dyDescent="0.25">
      <c r="A840" s="80" t="s">
        <v>336</v>
      </c>
      <c r="B840" s="155" t="s">
        <v>396</v>
      </c>
      <c r="C840" s="130"/>
      <c r="D840" s="81">
        <v>1000</v>
      </c>
      <c r="E840" s="81">
        <v>0</v>
      </c>
      <c r="F840" s="156">
        <v>0</v>
      </c>
      <c r="G840" s="130"/>
      <c r="H840" s="156">
        <v>1000</v>
      </c>
      <c r="I840" s="130"/>
      <c r="J840" s="130"/>
    </row>
    <row r="841" spans="1:10" ht="22.5" x14ac:dyDescent="0.25">
      <c r="A841" s="84" t="s">
        <v>327</v>
      </c>
      <c r="B841" s="157" t="s">
        <v>328</v>
      </c>
      <c r="C841" s="130"/>
      <c r="D841" s="85">
        <v>1000</v>
      </c>
      <c r="E841" s="85">
        <v>0</v>
      </c>
      <c r="F841" s="158">
        <v>0</v>
      </c>
      <c r="G841" s="130"/>
      <c r="H841" s="158">
        <v>1000</v>
      </c>
      <c r="I841" s="130"/>
      <c r="J841" s="130"/>
    </row>
    <row r="842" spans="1:10" x14ac:dyDescent="0.25">
      <c r="A842" s="110" t="s">
        <v>215</v>
      </c>
      <c r="B842" s="151" t="s">
        <v>216</v>
      </c>
      <c r="C842" s="130"/>
      <c r="D842" s="111">
        <v>1000</v>
      </c>
      <c r="E842" s="111">
        <v>0</v>
      </c>
      <c r="F842" s="152">
        <v>0</v>
      </c>
      <c r="G842" s="130"/>
      <c r="H842" s="152">
        <v>1000</v>
      </c>
      <c r="I842" s="130"/>
      <c r="J842" s="130"/>
    </row>
    <row r="843" spans="1:10" x14ac:dyDescent="0.25">
      <c r="A843" s="86" t="s">
        <v>217</v>
      </c>
      <c r="B843" s="153" t="s">
        <v>216</v>
      </c>
      <c r="C843" s="130"/>
      <c r="D843" s="87">
        <v>1000</v>
      </c>
      <c r="E843" s="87">
        <v>0</v>
      </c>
      <c r="F843" s="154">
        <v>0</v>
      </c>
      <c r="G843" s="130"/>
      <c r="H843" s="154">
        <v>1000</v>
      </c>
      <c r="I843" s="130"/>
      <c r="J843" s="130"/>
    </row>
    <row r="844" spans="1:10" x14ac:dyDescent="0.25">
      <c r="A844" s="110" t="s">
        <v>102</v>
      </c>
      <c r="B844" s="151" t="s">
        <v>17</v>
      </c>
      <c r="C844" s="130"/>
      <c r="D844" s="111">
        <v>1000</v>
      </c>
      <c r="E844" s="111">
        <v>0</v>
      </c>
      <c r="F844" s="152">
        <v>0</v>
      </c>
      <c r="G844" s="130"/>
      <c r="H844" s="152">
        <v>1000</v>
      </c>
      <c r="I844" s="130"/>
      <c r="J844" s="130"/>
    </row>
    <row r="845" spans="1:10" x14ac:dyDescent="0.25">
      <c r="A845" s="112" t="s">
        <v>115</v>
      </c>
      <c r="B845" s="149" t="s">
        <v>116</v>
      </c>
      <c r="C845" s="130"/>
      <c r="D845" s="113">
        <v>1000</v>
      </c>
      <c r="E845" s="113">
        <v>0</v>
      </c>
      <c r="F845" s="150">
        <v>0</v>
      </c>
      <c r="G845" s="130"/>
      <c r="H845" s="150">
        <v>1000</v>
      </c>
      <c r="I845" s="130"/>
      <c r="J845" s="130"/>
    </row>
    <row r="846" spans="1:10" ht="15" customHeight="1" x14ac:dyDescent="0.25">
      <c r="A846" s="88" t="s">
        <v>122</v>
      </c>
      <c r="B846" s="147" t="s">
        <v>123</v>
      </c>
      <c r="C846" s="130"/>
      <c r="D846" s="89">
        <v>1000</v>
      </c>
      <c r="E846" s="89">
        <v>0</v>
      </c>
      <c r="F846" s="148">
        <v>0</v>
      </c>
      <c r="G846" s="130"/>
      <c r="H846" s="148">
        <v>1000</v>
      </c>
      <c r="I846" s="130"/>
      <c r="J846" s="130"/>
    </row>
    <row r="847" spans="1:10" x14ac:dyDescent="0.25">
      <c r="A847" s="80" t="s">
        <v>340</v>
      </c>
      <c r="B847" s="155" t="s">
        <v>397</v>
      </c>
      <c r="C847" s="130"/>
      <c r="D847" s="81">
        <v>15000</v>
      </c>
      <c r="E847" s="81">
        <v>-5000</v>
      </c>
      <c r="F847" s="156">
        <v>-33.33</v>
      </c>
      <c r="G847" s="130"/>
      <c r="H847" s="156">
        <v>10000</v>
      </c>
      <c r="I847" s="130"/>
      <c r="J847" s="130"/>
    </row>
    <row r="848" spans="1:10" ht="22.5" x14ac:dyDescent="0.25">
      <c r="A848" s="84" t="s">
        <v>327</v>
      </c>
      <c r="B848" s="157" t="s">
        <v>328</v>
      </c>
      <c r="C848" s="130"/>
      <c r="D848" s="85">
        <v>15000</v>
      </c>
      <c r="E848" s="85">
        <v>-5000</v>
      </c>
      <c r="F848" s="158">
        <v>-33.33</v>
      </c>
      <c r="G848" s="130"/>
      <c r="H848" s="158">
        <v>10000</v>
      </c>
      <c r="I848" s="130"/>
      <c r="J848" s="130"/>
    </row>
    <row r="849" spans="1:10" x14ac:dyDescent="0.25">
      <c r="A849" s="110" t="s">
        <v>215</v>
      </c>
      <c r="B849" s="151" t="s">
        <v>216</v>
      </c>
      <c r="C849" s="130"/>
      <c r="D849" s="111">
        <v>15000</v>
      </c>
      <c r="E849" s="111">
        <v>-5000</v>
      </c>
      <c r="F849" s="152">
        <v>-33.33</v>
      </c>
      <c r="G849" s="130"/>
      <c r="H849" s="152">
        <v>10000</v>
      </c>
      <c r="I849" s="130"/>
      <c r="J849" s="130"/>
    </row>
    <row r="850" spans="1:10" x14ac:dyDescent="0.25">
      <c r="A850" s="86" t="s">
        <v>217</v>
      </c>
      <c r="B850" s="153" t="s">
        <v>216</v>
      </c>
      <c r="C850" s="130"/>
      <c r="D850" s="87">
        <v>15000</v>
      </c>
      <c r="E850" s="87">
        <v>-5000</v>
      </c>
      <c r="F850" s="154">
        <v>-33.33</v>
      </c>
      <c r="G850" s="130"/>
      <c r="H850" s="154">
        <v>10000</v>
      </c>
      <c r="I850" s="130"/>
      <c r="J850" s="130"/>
    </row>
    <row r="851" spans="1:10" ht="15" customHeight="1" x14ac:dyDescent="0.25">
      <c r="A851" s="110" t="s">
        <v>102</v>
      </c>
      <c r="B851" s="151" t="s">
        <v>17</v>
      </c>
      <c r="C851" s="130"/>
      <c r="D851" s="111">
        <v>15000</v>
      </c>
      <c r="E851" s="111">
        <v>-5000</v>
      </c>
      <c r="F851" s="152">
        <v>-33.33</v>
      </c>
      <c r="G851" s="130"/>
      <c r="H851" s="152">
        <v>10000</v>
      </c>
      <c r="I851" s="130"/>
      <c r="J851" s="130"/>
    </row>
    <row r="852" spans="1:10" x14ac:dyDescent="0.25">
      <c r="A852" s="112" t="s">
        <v>115</v>
      </c>
      <c r="B852" s="149" t="s">
        <v>116</v>
      </c>
      <c r="C852" s="130"/>
      <c r="D852" s="113">
        <v>15000</v>
      </c>
      <c r="E852" s="113">
        <v>-5000</v>
      </c>
      <c r="F852" s="150">
        <v>-33.33</v>
      </c>
      <c r="G852" s="130"/>
      <c r="H852" s="150">
        <v>10000</v>
      </c>
      <c r="I852" s="130"/>
      <c r="J852" s="130"/>
    </row>
    <row r="853" spans="1:10" x14ac:dyDescent="0.25">
      <c r="A853" s="88" t="s">
        <v>126</v>
      </c>
      <c r="B853" s="147" t="s">
        <v>127</v>
      </c>
      <c r="C853" s="130"/>
      <c r="D853" s="89">
        <v>15000</v>
      </c>
      <c r="E853" s="89">
        <v>-5000</v>
      </c>
      <c r="F853" s="148">
        <v>-33.33</v>
      </c>
      <c r="G853" s="130"/>
      <c r="H853" s="148">
        <v>10000</v>
      </c>
      <c r="I853" s="130"/>
      <c r="J853" s="130"/>
    </row>
    <row r="854" spans="1:10" x14ac:dyDescent="0.25">
      <c r="A854" s="80" t="s">
        <v>398</v>
      </c>
      <c r="B854" s="155" t="s">
        <v>399</v>
      </c>
      <c r="C854" s="130"/>
      <c r="D854" s="81">
        <v>27000</v>
      </c>
      <c r="E854" s="81">
        <v>0</v>
      </c>
      <c r="F854" s="156">
        <v>0</v>
      </c>
      <c r="G854" s="130"/>
      <c r="H854" s="156">
        <v>27000</v>
      </c>
      <c r="I854" s="130"/>
      <c r="J854" s="130"/>
    </row>
    <row r="855" spans="1:10" ht="22.5" x14ac:dyDescent="0.25">
      <c r="A855" s="84" t="s">
        <v>342</v>
      </c>
      <c r="B855" s="157" t="s">
        <v>343</v>
      </c>
      <c r="C855" s="130"/>
      <c r="D855" s="85">
        <v>27000</v>
      </c>
      <c r="E855" s="85">
        <v>0</v>
      </c>
      <c r="F855" s="158">
        <v>0</v>
      </c>
      <c r="G855" s="130"/>
      <c r="H855" s="158">
        <v>27000</v>
      </c>
      <c r="I855" s="130"/>
      <c r="J855" s="130"/>
    </row>
    <row r="856" spans="1:10" x14ac:dyDescent="0.25">
      <c r="A856" s="110" t="s">
        <v>215</v>
      </c>
      <c r="B856" s="151" t="s">
        <v>216</v>
      </c>
      <c r="C856" s="130"/>
      <c r="D856" s="111">
        <v>27000</v>
      </c>
      <c r="E856" s="111">
        <v>0</v>
      </c>
      <c r="F856" s="152">
        <v>0</v>
      </c>
      <c r="G856" s="130"/>
      <c r="H856" s="152">
        <v>27000</v>
      </c>
      <c r="I856" s="130"/>
      <c r="J856" s="130"/>
    </row>
    <row r="857" spans="1:10" x14ac:dyDescent="0.25">
      <c r="A857" s="86" t="s">
        <v>217</v>
      </c>
      <c r="B857" s="153" t="s">
        <v>216</v>
      </c>
      <c r="C857" s="130"/>
      <c r="D857" s="87">
        <v>27000</v>
      </c>
      <c r="E857" s="87">
        <v>0</v>
      </c>
      <c r="F857" s="154">
        <v>0</v>
      </c>
      <c r="G857" s="130"/>
      <c r="H857" s="154">
        <v>27000</v>
      </c>
      <c r="I857" s="130"/>
      <c r="J857" s="130"/>
    </row>
    <row r="858" spans="1:10" x14ac:dyDescent="0.25">
      <c r="A858" s="110" t="s">
        <v>102</v>
      </c>
      <c r="B858" s="151" t="s">
        <v>17</v>
      </c>
      <c r="C858" s="130"/>
      <c r="D858" s="111">
        <v>27000</v>
      </c>
      <c r="E858" s="111">
        <v>0</v>
      </c>
      <c r="F858" s="152">
        <v>0</v>
      </c>
      <c r="G858" s="130"/>
      <c r="H858" s="152">
        <v>27000</v>
      </c>
      <c r="I858" s="130"/>
      <c r="J858" s="130"/>
    </row>
    <row r="859" spans="1:10" x14ac:dyDescent="0.25">
      <c r="A859" s="112" t="s">
        <v>115</v>
      </c>
      <c r="B859" s="149" t="s">
        <v>116</v>
      </c>
      <c r="C859" s="130"/>
      <c r="D859" s="113">
        <v>27000</v>
      </c>
      <c r="E859" s="113">
        <v>0</v>
      </c>
      <c r="F859" s="150">
        <v>0</v>
      </c>
      <c r="G859" s="130"/>
      <c r="H859" s="150">
        <v>27000</v>
      </c>
      <c r="I859" s="130"/>
      <c r="J859" s="130"/>
    </row>
    <row r="860" spans="1:10" x14ac:dyDescent="0.25">
      <c r="A860" s="88" t="s">
        <v>122</v>
      </c>
      <c r="B860" s="147" t="s">
        <v>123</v>
      </c>
      <c r="C860" s="130"/>
      <c r="D860" s="89">
        <v>27000</v>
      </c>
      <c r="E860" s="89">
        <v>0</v>
      </c>
      <c r="F860" s="148">
        <v>0</v>
      </c>
      <c r="G860" s="130"/>
      <c r="H860" s="148">
        <v>27000</v>
      </c>
      <c r="I860" s="130"/>
      <c r="J860" s="130"/>
    </row>
    <row r="861" spans="1:10" x14ac:dyDescent="0.25">
      <c r="A861" s="80" t="s">
        <v>290</v>
      </c>
      <c r="B861" s="155" t="s">
        <v>400</v>
      </c>
      <c r="C861" s="130"/>
      <c r="D861" s="81">
        <v>10000</v>
      </c>
      <c r="E861" s="81">
        <v>0</v>
      </c>
      <c r="F861" s="156">
        <v>0</v>
      </c>
      <c r="G861" s="130"/>
      <c r="H861" s="156">
        <v>10000</v>
      </c>
      <c r="I861" s="130"/>
      <c r="J861" s="130"/>
    </row>
    <row r="862" spans="1:10" ht="22.5" x14ac:dyDescent="0.25">
      <c r="A862" s="84" t="s">
        <v>401</v>
      </c>
      <c r="B862" s="157" t="s">
        <v>402</v>
      </c>
      <c r="C862" s="130"/>
      <c r="D862" s="85">
        <v>10000</v>
      </c>
      <c r="E862" s="85">
        <v>0</v>
      </c>
      <c r="F862" s="158">
        <v>0</v>
      </c>
      <c r="G862" s="130"/>
      <c r="H862" s="158">
        <v>10000</v>
      </c>
      <c r="I862" s="130"/>
      <c r="J862" s="130"/>
    </row>
    <row r="863" spans="1:10" x14ac:dyDescent="0.25">
      <c r="A863" s="110" t="s">
        <v>215</v>
      </c>
      <c r="B863" s="151" t="s">
        <v>216</v>
      </c>
      <c r="C863" s="130"/>
      <c r="D863" s="111">
        <v>10000</v>
      </c>
      <c r="E863" s="111">
        <v>0</v>
      </c>
      <c r="F863" s="152">
        <v>0</v>
      </c>
      <c r="G863" s="130"/>
      <c r="H863" s="152">
        <v>10000</v>
      </c>
      <c r="I863" s="130"/>
      <c r="J863" s="130"/>
    </row>
    <row r="864" spans="1:10" x14ac:dyDescent="0.25">
      <c r="A864" s="86" t="s">
        <v>217</v>
      </c>
      <c r="B864" s="153" t="s">
        <v>216</v>
      </c>
      <c r="C864" s="130"/>
      <c r="D864" s="87">
        <v>10000</v>
      </c>
      <c r="E864" s="87">
        <v>0</v>
      </c>
      <c r="F864" s="154">
        <v>0</v>
      </c>
      <c r="G864" s="130"/>
      <c r="H864" s="154">
        <v>10000</v>
      </c>
      <c r="I864" s="130"/>
      <c r="J864" s="130"/>
    </row>
    <row r="865" spans="1:10" x14ac:dyDescent="0.25">
      <c r="A865" s="110" t="s">
        <v>102</v>
      </c>
      <c r="B865" s="151" t="s">
        <v>17</v>
      </c>
      <c r="C865" s="130"/>
      <c r="D865" s="111">
        <v>10000</v>
      </c>
      <c r="E865" s="111">
        <v>0</v>
      </c>
      <c r="F865" s="152">
        <v>0</v>
      </c>
      <c r="G865" s="130"/>
      <c r="H865" s="152">
        <v>10000</v>
      </c>
      <c r="I865" s="130"/>
      <c r="J865" s="130"/>
    </row>
    <row r="866" spans="1:10" x14ac:dyDescent="0.25">
      <c r="A866" s="112" t="s">
        <v>115</v>
      </c>
      <c r="B866" s="149" t="s">
        <v>116</v>
      </c>
      <c r="C866" s="130"/>
      <c r="D866" s="113">
        <v>10000</v>
      </c>
      <c r="E866" s="113">
        <v>0</v>
      </c>
      <c r="F866" s="150">
        <v>0</v>
      </c>
      <c r="G866" s="130"/>
      <c r="H866" s="150">
        <v>10000</v>
      </c>
      <c r="I866" s="130"/>
      <c r="J866" s="130"/>
    </row>
    <row r="867" spans="1:10" x14ac:dyDescent="0.25">
      <c r="A867" s="88" t="s">
        <v>126</v>
      </c>
      <c r="B867" s="147" t="s">
        <v>127</v>
      </c>
      <c r="C867" s="130"/>
      <c r="D867" s="89">
        <v>10000</v>
      </c>
      <c r="E867" s="89">
        <v>0</v>
      </c>
      <c r="F867" s="148">
        <v>0</v>
      </c>
      <c r="G867" s="130"/>
      <c r="H867" s="148">
        <v>10000</v>
      </c>
      <c r="I867" s="130"/>
      <c r="J867" s="130"/>
    </row>
    <row r="868" spans="1:10" x14ac:dyDescent="0.25">
      <c r="A868" s="80" t="s">
        <v>345</v>
      </c>
      <c r="B868" s="155" t="s">
        <v>403</v>
      </c>
      <c r="C868" s="130"/>
      <c r="D868" s="81">
        <v>205900</v>
      </c>
      <c r="E868" s="81">
        <v>0</v>
      </c>
      <c r="F868" s="156">
        <v>0</v>
      </c>
      <c r="G868" s="130"/>
      <c r="H868" s="156">
        <v>205900</v>
      </c>
      <c r="I868" s="130"/>
      <c r="J868" s="130"/>
    </row>
    <row r="869" spans="1:10" ht="22.5" x14ac:dyDescent="0.25">
      <c r="A869" s="84" t="s">
        <v>327</v>
      </c>
      <c r="B869" s="157" t="s">
        <v>328</v>
      </c>
      <c r="C869" s="130"/>
      <c r="D869" s="85">
        <v>205900</v>
      </c>
      <c r="E869" s="85">
        <v>0</v>
      </c>
      <c r="F869" s="158">
        <v>0</v>
      </c>
      <c r="G869" s="130"/>
      <c r="H869" s="158">
        <v>205900</v>
      </c>
      <c r="I869" s="130"/>
      <c r="J869" s="130"/>
    </row>
    <row r="870" spans="1:10" x14ac:dyDescent="0.25">
      <c r="A870" s="110" t="s">
        <v>215</v>
      </c>
      <c r="B870" s="151" t="s">
        <v>216</v>
      </c>
      <c r="C870" s="130"/>
      <c r="D870" s="111">
        <v>205900</v>
      </c>
      <c r="E870" s="111">
        <v>0</v>
      </c>
      <c r="F870" s="152">
        <v>0</v>
      </c>
      <c r="G870" s="130"/>
      <c r="H870" s="152">
        <v>205900</v>
      </c>
      <c r="I870" s="130"/>
      <c r="J870" s="130"/>
    </row>
    <row r="871" spans="1:10" x14ac:dyDescent="0.25">
      <c r="A871" s="86" t="s">
        <v>217</v>
      </c>
      <c r="B871" s="153" t="s">
        <v>216</v>
      </c>
      <c r="C871" s="130"/>
      <c r="D871" s="87">
        <v>205900</v>
      </c>
      <c r="E871" s="87">
        <v>0</v>
      </c>
      <c r="F871" s="154">
        <v>0</v>
      </c>
      <c r="G871" s="130"/>
      <c r="H871" s="154">
        <v>205900</v>
      </c>
      <c r="I871" s="130"/>
      <c r="J871" s="130"/>
    </row>
    <row r="872" spans="1:10" x14ac:dyDescent="0.25">
      <c r="A872" s="110" t="s">
        <v>102</v>
      </c>
      <c r="B872" s="151" t="s">
        <v>17</v>
      </c>
      <c r="C872" s="130"/>
      <c r="D872" s="111">
        <v>205900</v>
      </c>
      <c r="E872" s="111">
        <v>0</v>
      </c>
      <c r="F872" s="152">
        <v>0</v>
      </c>
      <c r="G872" s="130"/>
      <c r="H872" s="152">
        <v>205900</v>
      </c>
      <c r="I872" s="130"/>
      <c r="J872" s="130"/>
    </row>
    <row r="873" spans="1:10" x14ac:dyDescent="0.25">
      <c r="A873" s="112" t="s">
        <v>115</v>
      </c>
      <c r="B873" s="149" t="s">
        <v>116</v>
      </c>
      <c r="C873" s="130"/>
      <c r="D873" s="113">
        <v>205900</v>
      </c>
      <c r="E873" s="113">
        <v>0</v>
      </c>
      <c r="F873" s="150">
        <v>0</v>
      </c>
      <c r="G873" s="130"/>
      <c r="H873" s="150">
        <v>205900</v>
      </c>
      <c r="I873" s="130"/>
      <c r="J873" s="130"/>
    </row>
    <row r="874" spans="1:10" x14ac:dyDescent="0.25">
      <c r="A874" s="88" t="s">
        <v>120</v>
      </c>
      <c r="B874" s="147" t="s">
        <v>121</v>
      </c>
      <c r="C874" s="130"/>
      <c r="D874" s="89">
        <v>131800</v>
      </c>
      <c r="E874" s="89">
        <v>-3100</v>
      </c>
      <c r="F874" s="148">
        <v>-2.35</v>
      </c>
      <c r="G874" s="130"/>
      <c r="H874" s="148">
        <v>128700</v>
      </c>
      <c r="I874" s="130"/>
      <c r="J874" s="130"/>
    </row>
    <row r="875" spans="1:10" x14ac:dyDescent="0.25">
      <c r="A875" s="88" t="s">
        <v>122</v>
      </c>
      <c r="B875" s="147" t="s">
        <v>123</v>
      </c>
      <c r="C875" s="130"/>
      <c r="D875" s="89">
        <v>56100</v>
      </c>
      <c r="E875" s="89">
        <v>3100</v>
      </c>
      <c r="F875" s="148">
        <v>5.53</v>
      </c>
      <c r="G875" s="130"/>
      <c r="H875" s="148">
        <v>59200</v>
      </c>
      <c r="I875" s="130"/>
      <c r="J875" s="130"/>
    </row>
    <row r="876" spans="1:10" x14ac:dyDescent="0.25">
      <c r="A876" s="88" t="s">
        <v>126</v>
      </c>
      <c r="B876" s="147" t="s">
        <v>127</v>
      </c>
      <c r="C876" s="130"/>
      <c r="D876" s="89">
        <v>18000</v>
      </c>
      <c r="E876" s="89">
        <v>0</v>
      </c>
      <c r="F876" s="148">
        <v>0</v>
      </c>
      <c r="G876" s="130"/>
      <c r="H876" s="148">
        <v>18000</v>
      </c>
      <c r="I876" s="130"/>
      <c r="J876" s="130"/>
    </row>
    <row r="877" spans="1:10" x14ac:dyDescent="0.25">
      <c r="A877" s="80" t="s">
        <v>267</v>
      </c>
      <c r="B877" s="155" t="s">
        <v>404</v>
      </c>
      <c r="C877" s="130"/>
      <c r="D877" s="81">
        <v>10000</v>
      </c>
      <c r="E877" s="81">
        <v>0</v>
      </c>
      <c r="F877" s="156">
        <v>0</v>
      </c>
      <c r="G877" s="130"/>
      <c r="H877" s="156">
        <v>10000</v>
      </c>
      <c r="I877" s="130"/>
      <c r="J877" s="130"/>
    </row>
    <row r="878" spans="1:10" ht="22.5" x14ac:dyDescent="0.25">
      <c r="A878" s="84" t="s">
        <v>342</v>
      </c>
      <c r="B878" s="157" t="s">
        <v>343</v>
      </c>
      <c r="C878" s="130"/>
      <c r="D878" s="85">
        <v>10000</v>
      </c>
      <c r="E878" s="85">
        <v>0</v>
      </c>
      <c r="F878" s="158">
        <v>0</v>
      </c>
      <c r="G878" s="130"/>
      <c r="H878" s="158">
        <v>10000</v>
      </c>
      <c r="I878" s="130"/>
      <c r="J878" s="130"/>
    </row>
    <row r="879" spans="1:10" x14ac:dyDescent="0.25">
      <c r="A879" s="110" t="s">
        <v>215</v>
      </c>
      <c r="B879" s="151" t="s">
        <v>216</v>
      </c>
      <c r="C879" s="130"/>
      <c r="D879" s="111">
        <v>10000</v>
      </c>
      <c r="E879" s="111">
        <v>0</v>
      </c>
      <c r="F879" s="152">
        <v>0</v>
      </c>
      <c r="G879" s="130"/>
      <c r="H879" s="152">
        <v>10000</v>
      </c>
      <c r="I879" s="130"/>
      <c r="J879" s="130"/>
    </row>
    <row r="880" spans="1:10" x14ac:dyDescent="0.25">
      <c r="A880" s="86" t="s">
        <v>217</v>
      </c>
      <c r="B880" s="153" t="s">
        <v>216</v>
      </c>
      <c r="C880" s="130"/>
      <c r="D880" s="87">
        <v>10000</v>
      </c>
      <c r="E880" s="87">
        <v>0</v>
      </c>
      <c r="F880" s="154">
        <v>0</v>
      </c>
      <c r="G880" s="130"/>
      <c r="H880" s="154">
        <v>10000</v>
      </c>
      <c r="I880" s="130"/>
      <c r="J880" s="130"/>
    </row>
    <row r="881" spans="1:10" x14ac:dyDescent="0.25">
      <c r="A881" s="110" t="s">
        <v>102</v>
      </c>
      <c r="B881" s="151" t="s">
        <v>17</v>
      </c>
      <c r="C881" s="130"/>
      <c r="D881" s="111">
        <v>10000</v>
      </c>
      <c r="E881" s="111">
        <v>0</v>
      </c>
      <c r="F881" s="152">
        <v>0</v>
      </c>
      <c r="G881" s="130"/>
      <c r="H881" s="152">
        <v>10000</v>
      </c>
      <c r="I881" s="130"/>
      <c r="J881" s="130"/>
    </row>
    <row r="882" spans="1:10" x14ac:dyDescent="0.25">
      <c r="A882" s="112" t="s">
        <v>138</v>
      </c>
      <c r="B882" s="149" t="s">
        <v>139</v>
      </c>
      <c r="C882" s="130"/>
      <c r="D882" s="113">
        <v>10000</v>
      </c>
      <c r="E882" s="113">
        <v>0</v>
      </c>
      <c r="F882" s="150">
        <v>0</v>
      </c>
      <c r="G882" s="130"/>
      <c r="H882" s="150">
        <v>10000</v>
      </c>
      <c r="I882" s="130"/>
      <c r="J882" s="130"/>
    </row>
    <row r="883" spans="1:10" x14ac:dyDescent="0.25">
      <c r="A883" s="88" t="s">
        <v>141</v>
      </c>
      <c r="B883" s="147" t="s">
        <v>142</v>
      </c>
      <c r="C883" s="130"/>
      <c r="D883" s="89">
        <v>10000</v>
      </c>
      <c r="E883" s="89">
        <v>0</v>
      </c>
      <c r="F883" s="148">
        <v>0</v>
      </c>
      <c r="G883" s="130"/>
      <c r="H883" s="148">
        <v>10000</v>
      </c>
      <c r="I883" s="130"/>
      <c r="J883" s="130"/>
    </row>
    <row r="884" spans="1:10" x14ac:dyDescent="0.25">
      <c r="A884" s="80" t="s">
        <v>405</v>
      </c>
      <c r="B884" s="155" t="s">
        <v>406</v>
      </c>
      <c r="C884" s="130"/>
      <c r="D884" s="81">
        <v>130000</v>
      </c>
      <c r="E884" s="81">
        <v>30000</v>
      </c>
      <c r="F884" s="156">
        <v>23.08</v>
      </c>
      <c r="G884" s="130"/>
      <c r="H884" s="156">
        <v>160000</v>
      </c>
      <c r="I884" s="130"/>
      <c r="J884" s="130"/>
    </row>
    <row r="885" spans="1:10" ht="22.5" x14ac:dyDescent="0.25">
      <c r="A885" s="84" t="s">
        <v>327</v>
      </c>
      <c r="B885" s="157" t="s">
        <v>328</v>
      </c>
      <c r="C885" s="130"/>
      <c r="D885" s="85">
        <v>130000</v>
      </c>
      <c r="E885" s="85">
        <v>30000</v>
      </c>
      <c r="F885" s="158">
        <v>23.08</v>
      </c>
      <c r="G885" s="130"/>
      <c r="H885" s="158">
        <v>160000</v>
      </c>
      <c r="I885" s="130"/>
      <c r="J885" s="130"/>
    </row>
    <row r="886" spans="1:10" x14ac:dyDescent="0.25">
      <c r="A886" s="110" t="s">
        <v>259</v>
      </c>
      <c r="B886" s="151" t="s">
        <v>260</v>
      </c>
      <c r="C886" s="130"/>
      <c r="D886" s="111">
        <v>130000</v>
      </c>
      <c r="E886" s="111">
        <v>30000</v>
      </c>
      <c r="F886" s="152">
        <v>23.08</v>
      </c>
      <c r="G886" s="130"/>
      <c r="H886" s="152">
        <v>160000</v>
      </c>
      <c r="I886" s="130"/>
      <c r="J886" s="130"/>
    </row>
    <row r="887" spans="1:10" x14ac:dyDescent="0.25">
      <c r="A887" s="86" t="s">
        <v>261</v>
      </c>
      <c r="B887" s="153" t="s">
        <v>260</v>
      </c>
      <c r="C887" s="130"/>
      <c r="D887" s="87">
        <v>130000</v>
      </c>
      <c r="E887" s="87">
        <v>30000</v>
      </c>
      <c r="F887" s="154">
        <v>23.08</v>
      </c>
      <c r="G887" s="130"/>
      <c r="H887" s="154">
        <v>160000</v>
      </c>
      <c r="I887" s="130"/>
      <c r="J887" s="130"/>
    </row>
    <row r="888" spans="1:10" x14ac:dyDescent="0.25">
      <c r="A888" s="110" t="s">
        <v>102</v>
      </c>
      <c r="B888" s="151" t="s">
        <v>17</v>
      </c>
      <c r="C888" s="130"/>
      <c r="D888" s="111">
        <v>130000</v>
      </c>
      <c r="E888" s="111">
        <v>30000</v>
      </c>
      <c r="F888" s="152">
        <v>23.08</v>
      </c>
      <c r="G888" s="130"/>
      <c r="H888" s="152">
        <v>160000</v>
      </c>
      <c r="I888" s="130"/>
      <c r="J888" s="130"/>
    </row>
    <row r="889" spans="1:10" x14ac:dyDescent="0.25">
      <c r="A889" s="112" t="s">
        <v>115</v>
      </c>
      <c r="B889" s="149" t="s">
        <v>116</v>
      </c>
      <c r="C889" s="130"/>
      <c r="D889" s="113">
        <v>130000</v>
      </c>
      <c r="E889" s="113">
        <v>30000</v>
      </c>
      <c r="F889" s="150">
        <v>23.08</v>
      </c>
      <c r="G889" s="130"/>
      <c r="H889" s="150">
        <v>160000</v>
      </c>
      <c r="I889" s="130"/>
      <c r="J889" s="130"/>
    </row>
    <row r="890" spans="1:10" x14ac:dyDescent="0.25">
      <c r="A890" s="88" t="s">
        <v>122</v>
      </c>
      <c r="B890" s="147" t="s">
        <v>123</v>
      </c>
      <c r="C890" s="130"/>
      <c r="D890" s="89">
        <v>130000</v>
      </c>
      <c r="E890" s="89">
        <v>30000</v>
      </c>
      <c r="F890" s="148">
        <v>23.08</v>
      </c>
      <c r="G890" s="130"/>
      <c r="H890" s="148">
        <v>160000</v>
      </c>
      <c r="I890" s="130"/>
      <c r="J890" s="130"/>
    </row>
    <row r="891" spans="1:10" x14ac:dyDescent="0.25">
      <c r="A891" s="80" t="s">
        <v>407</v>
      </c>
      <c r="B891" s="155" t="s">
        <v>408</v>
      </c>
      <c r="C891" s="130"/>
      <c r="D891" s="81">
        <v>20000</v>
      </c>
      <c r="E891" s="81">
        <v>0</v>
      </c>
      <c r="F891" s="156">
        <v>0</v>
      </c>
      <c r="G891" s="130"/>
      <c r="H891" s="156">
        <v>20000</v>
      </c>
      <c r="I891" s="130"/>
      <c r="J891" s="130"/>
    </row>
    <row r="892" spans="1:10" ht="22.5" x14ac:dyDescent="0.25">
      <c r="A892" s="84" t="s">
        <v>327</v>
      </c>
      <c r="B892" s="157" t="s">
        <v>328</v>
      </c>
      <c r="C892" s="130"/>
      <c r="D892" s="85">
        <v>20000</v>
      </c>
      <c r="E892" s="85">
        <v>0</v>
      </c>
      <c r="F892" s="158">
        <v>0</v>
      </c>
      <c r="G892" s="130"/>
      <c r="H892" s="158">
        <v>20000</v>
      </c>
      <c r="I892" s="130"/>
      <c r="J892" s="130"/>
    </row>
    <row r="893" spans="1:10" x14ac:dyDescent="0.25">
      <c r="A893" s="110" t="s">
        <v>215</v>
      </c>
      <c r="B893" s="151" t="s">
        <v>216</v>
      </c>
      <c r="C893" s="130"/>
      <c r="D893" s="111">
        <v>20000</v>
      </c>
      <c r="E893" s="111">
        <v>0</v>
      </c>
      <c r="F893" s="152">
        <v>0</v>
      </c>
      <c r="G893" s="130"/>
      <c r="H893" s="152">
        <v>20000</v>
      </c>
      <c r="I893" s="130"/>
      <c r="J893" s="130"/>
    </row>
    <row r="894" spans="1:10" x14ac:dyDescent="0.25">
      <c r="A894" s="86" t="s">
        <v>217</v>
      </c>
      <c r="B894" s="153" t="s">
        <v>216</v>
      </c>
      <c r="C894" s="130"/>
      <c r="D894" s="87">
        <v>20000</v>
      </c>
      <c r="E894" s="87">
        <v>0</v>
      </c>
      <c r="F894" s="154">
        <v>0</v>
      </c>
      <c r="G894" s="130"/>
      <c r="H894" s="154">
        <v>20000</v>
      </c>
      <c r="I894" s="130"/>
      <c r="J894" s="130"/>
    </row>
    <row r="895" spans="1:10" x14ac:dyDescent="0.25">
      <c r="A895" s="110" t="s">
        <v>167</v>
      </c>
      <c r="B895" s="151" t="s">
        <v>18</v>
      </c>
      <c r="C895" s="130"/>
      <c r="D895" s="111">
        <v>20000</v>
      </c>
      <c r="E895" s="111">
        <v>0</v>
      </c>
      <c r="F895" s="152">
        <v>0</v>
      </c>
      <c r="G895" s="130"/>
      <c r="H895" s="152">
        <v>20000</v>
      </c>
      <c r="I895" s="130"/>
      <c r="J895" s="130"/>
    </row>
    <row r="896" spans="1:10" x14ac:dyDescent="0.25">
      <c r="A896" s="112" t="s">
        <v>168</v>
      </c>
      <c r="B896" s="149" t="s">
        <v>169</v>
      </c>
      <c r="C896" s="130"/>
      <c r="D896" s="113">
        <v>20000</v>
      </c>
      <c r="E896" s="113">
        <v>0</v>
      </c>
      <c r="F896" s="150">
        <v>0</v>
      </c>
      <c r="G896" s="130"/>
      <c r="H896" s="150">
        <v>20000</v>
      </c>
      <c r="I896" s="130"/>
      <c r="J896" s="130"/>
    </row>
    <row r="897" spans="1:10" x14ac:dyDescent="0.25">
      <c r="A897" s="88" t="s">
        <v>172</v>
      </c>
      <c r="B897" s="147" t="s">
        <v>173</v>
      </c>
      <c r="C897" s="130"/>
      <c r="D897" s="89">
        <v>20000</v>
      </c>
      <c r="E897" s="89">
        <v>0</v>
      </c>
      <c r="F897" s="148">
        <v>0</v>
      </c>
      <c r="G897" s="130"/>
      <c r="H897" s="148">
        <v>20000</v>
      </c>
      <c r="I897" s="130"/>
      <c r="J897" s="130"/>
    </row>
    <row r="898" spans="1:10" ht="22.5" x14ac:dyDescent="0.25">
      <c r="A898" s="80" t="s">
        <v>409</v>
      </c>
      <c r="B898" s="155" t="s">
        <v>410</v>
      </c>
      <c r="C898" s="130"/>
      <c r="D898" s="81">
        <v>100000</v>
      </c>
      <c r="E898" s="81">
        <v>0</v>
      </c>
      <c r="F898" s="156">
        <v>0</v>
      </c>
      <c r="G898" s="130"/>
      <c r="H898" s="156">
        <v>100000</v>
      </c>
      <c r="I898" s="130"/>
      <c r="J898" s="130"/>
    </row>
    <row r="899" spans="1:10" ht="22.5" x14ac:dyDescent="0.25">
      <c r="A899" s="84" t="s">
        <v>327</v>
      </c>
      <c r="B899" s="157" t="s">
        <v>328</v>
      </c>
      <c r="C899" s="130"/>
      <c r="D899" s="85">
        <v>100000</v>
      </c>
      <c r="E899" s="85">
        <v>0</v>
      </c>
      <c r="F899" s="158">
        <v>0</v>
      </c>
      <c r="G899" s="130"/>
      <c r="H899" s="158">
        <v>100000</v>
      </c>
      <c r="I899" s="130"/>
      <c r="J899" s="130"/>
    </row>
    <row r="900" spans="1:10" x14ac:dyDescent="0.25">
      <c r="A900" s="110" t="s">
        <v>215</v>
      </c>
      <c r="B900" s="151" t="s">
        <v>216</v>
      </c>
      <c r="C900" s="130"/>
      <c r="D900" s="111">
        <v>100000</v>
      </c>
      <c r="E900" s="111">
        <v>0</v>
      </c>
      <c r="F900" s="152">
        <v>0</v>
      </c>
      <c r="G900" s="130"/>
      <c r="H900" s="152">
        <v>100000</v>
      </c>
      <c r="I900" s="130"/>
      <c r="J900" s="130"/>
    </row>
    <row r="901" spans="1:10" x14ac:dyDescent="0.25">
      <c r="A901" s="86" t="s">
        <v>217</v>
      </c>
      <c r="B901" s="153" t="s">
        <v>216</v>
      </c>
      <c r="C901" s="130"/>
      <c r="D901" s="87">
        <v>100000</v>
      </c>
      <c r="E901" s="87">
        <v>0</v>
      </c>
      <c r="F901" s="154">
        <v>0</v>
      </c>
      <c r="G901" s="130"/>
      <c r="H901" s="154">
        <v>100000</v>
      </c>
      <c r="I901" s="130"/>
      <c r="J901" s="130"/>
    </row>
    <row r="902" spans="1:10" x14ac:dyDescent="0.25">
      <c r="A902" s="110" t="s">
        <v>167</v>
      </c>
      <c r="B902" s="151" t="s">
        <v>18</v>
      </c>
      <c r="C902" s="130"/>
      <c r="D902" s="111">
        <v>100000</v>
      </c>
      <c r="E902" s="111">
        <v>0</v>
      </c>
      <c r="F902" s="152">
        <v>0</v>
      </c>
      <c r="G902" s="130"/>
      <c r="H902" s="152">
        <v>100000</v>
      </c>
      <c r="I902" s="130"/>
      <c r="J902" s="130"/>
    </row>
    <row r="903" spans="1:10" x14ac:dyDescent="0.25">
      <c r="A903" s="112" t="s">
        <v>168</v>
      </c>
      <c r="B903" s="149" t="s">
        <v>169</v>
      </c>
      <c r="C903" s="130"/>
      <c r="D903" s="113">
        <v>100000</v>
      </c>
      <c r="E903" s="113">
        <v>0</v>
      </c>
      <c r="F903" s="150">
        <v>0</v>
      </c>
      <c r="G903" s="130"/>
      <c r="H903" s="150">
        <v>100000</v>
      </c>
      <c r="I903" s="130"/>
      <c r="J903" s="130"/>
    </row>
    <row r="904" spans="1:10" x14ac:dyDescent="0.25">
      <c r="A904" s="88" t="s">
        <v>170</v>
      </c>
      <c r="B904" s="147" t="s">
        <v>171</v>
      </c>
      <c r="C904" s="130"/>
      <c r="D904" s="89">
        <v>100000</v>
      </c>
      <c r="E904" s="89">
        <v>0</v>
      </c>
      <c r="F904" s="148">
        <v>0</v>
      </c>
      <c r="G904" s="130"/>
      <c r="H904" s="148">
        <v>100000</v>
      </c>
      <c r="I904" s="130"/>
      <c r="J904" s="130"/>
    </row>
    <row r="905" spans="1:10" ht="22.5" x14ac:dyDescent="0.25">
      <c r="A905" s="80" t="s">
        <v>373</v>
      </c>
      <c r="B905" s="155" t="s">
        <v>411</v>
      </c>
      <c r="C905" s="130"/>
      <c r="D905" s="81">
        <v>40000</v>
      </c>
      <c r="E905" s="81">
        <v>0</v>
      </c>
      <c r="F905" s="156">
        <v>0</v>
      </c>
      <c r="G905" s="130"/>
      <c r="H905" s="156">
        <v>40000</v>
      </c>
      <c r="I905" s="130"/>
      <c r="J905" s="130"/>
    </row>
    <row r="906" spans="1:10" ht="22.5" x14ac:dyDescent="0.25">
      <c r="A906" s="84" t="s">
        <v>327</v>
      </c>
      <c r="B906" s="157" t="s">
        <v>328</v>
      </c>
      <c r="C906" s="130"/>
      <c r="D906" s="85">
        <v>40000</v>
      </c>
      <c r="E906" s="85">
        <v>0</v>
      </c>
      <c r="F906" s="158">
        <v>0</v>
      </c>
      <c r="G906" s="130"/>
      <c r="H906" s="158">
        <v>40000</v>
      </c>
      <c r="I906" s="130"/>
      <c r="J906" s="130"/>
    </row>
    <row r="907" spans="1:10" x14ac:dyDescent="0.25">
      <c r="A907" s="110" t="s">
        <v>215</v>
      </c>
      <c r="B907" s="151" t="s">
        <v>216</v>
      </c>
      <c r="C907" s="130"/>
      <c r="D907" s="111">
        <v>40000</v>
      </c>
      <c r="E907" s="111">
        <v>0</v>
      </c>
      <c r="F907" s="152">
        <v>0</v>
      </c>
      <c r="G907" s="130"/>
      <c r="H907" s="152">
        <v>40000</v>
      </c>
      <c r="I907" s="130"/>
      <c r="J907" s="130"/>
    </row>
    <row r="908" spans="1:10" x14ac:dyDescent="0.25">
      <c r="A908" s="86" t="s">
        <v>217</v>
      </c>
      <c r="B908" s="153" t="s">
        <v>216</v>
      </c>
      <c r="C908" s="130"/>
      <c r="D908" s="87">
        <v>40000</v>
      </c>
      <c r="E908" s="87">
        <v>0</v>
      </c>
      <c r="F908" s="154">
        <v>0</v>
      </c>
      <c r="G908" s="130"/>
      <c r="H908" s="154">
        <v>40000</v>
      </c>
      <c r="I908" s="130"/>
      <c r="J908" s="130"/>
    </row>
    <row r="909" spans="1:10" x14ac:dyDescent="0.25">
      <c r="A909" s="110" t="s">
        <v>102</v>
      </c>
      <c r="B909" s="151" t="s">
        <v>17</v>
      </c>
      <c r="C909" s="130"/>
      <c r="D909" s="111">
        <v>40000</v>
      </c>
      <c r="E909" s="111">
        <v>0</v>
      </c>
      <c r="F909" s="152">
        <v>0</v>
      </c>
      <c r="G909" s="130"/>
      <c r="H909" s="152">
        <v>40000</v>
      </c>
      <c r="I909" s="130"/>
      <c r="J909" s="130"/>
    </row>
    <row r="910" spans="1:10" x14ac:dyDescent="0.25">
      <c r="A910" s="112" t="s">
        <v>115</v>
      </c>
      <c r="B910" s="149" t="s">
        <v>116</v>
      </c>
      <c r="C910" s="130"/>
      <c r="D910" s="113">
        <v>40000</v>
      </c>
      <c r="E910" s="113">
        <v>0</v>
      </c>
      <c r="F910" s="150">
        <v>0</v>
      </c>
      <c r="G910" s="130"/>
      <c r="H910" s="150">
        <v>40000</v>
      </c>
      <c r="I910" s="130"/>
      <c r="J910" s="130"/>
    </row>
    <row r="911" spans="1:10" x14ac:dyDescent="0.25">
      <c r="A911" s="88" t="s">
        <v>122</v>
      </c>
      <c r="B911" s="147" t="s">
        <v>123</v>
      </c>
      <c r="C911" s="130"/>
      <c r="D911" s="89">
        <v>40000</v>
      </c>
      <c r="E911" s="89">
        <v>0</v>
      </c>
      <c r="F911" s="148">
        <v>0</v>
      </c>
      <c r="G911" s="130"/>
      <c r="H911" s="148">
        <v>40000</v>
      </c>
      <c r="I911" s="130"/>
      <c r="J911" s="130"/>
    </row>
    <row r="912" spans="1:10" ht="22.5" x14ac:dyDescent="0.25">
      <c r="A912" s="80" t="s">
        <v>279</v>
      </c>
      <c r="B912" s="155" t="s">
        <v>412</v>
      </c>
      <c r="C912" s="130"/>
      <c r="D912" s="81">
        <v>308477.95</v>
      </c>
      <c r="E912" s="81">
        <v>42000</v>
      </c>
      <c r="F912" s="156">
        <v>13.62</v>
      </c>
      <c r="G912" s="130"/>
      <c r="H912" s="156">
        <v>350477.95</v>
      </c>
      <c r="I912" s="130"/>
      <c r="J912" s="130"/>
    </row>
    <row r="913" spans="1:10" ht="22.5" x14ac:dyDescent="0.25">
      <c r="A913" s="84" t="s">
        <v>327</v>
      </c>
      <c r="B913" s="157" t="s">
        <v>328</v>
      </c>
      <c r="C913" s="130"/>
      <c r="D913" s="85">
        <v>308477.95</v>
      </c>
      <c r="E913" s="85">
        <v>42000</v>
      </c>
      <c r="F913" s="158">
        <v>13.62</v>
      </c>
      <c r="G913" s="130"/>
      <c r="H913" s="158">
        <v>350477.95</v>
      </c>
      <c r="I913" s="130"/>
      <c r="J913" s="130"/>
    </row>
    <row r="914" spans="1:10" x14ac:dyDescent="0.25">
      <c r="A914" s="110" t="s">
        <v>215</v>
      </c>
      <c r="B914" s="151" t="s">
        <v>216</v>
      </c>
      <c r="C914" s="130"/>
      <c r="D914" s="111">
        <v>125000</v>
      </c>
      <c r="E914" s="111">
        <v>42000</v>
      </c>
      <c r="F914" s="152">
        <v>33.6</v>
      </c>
      <c r="G914" s="130"/>
      <c r="H914" s="152">
        <v>167000</v>
      </c>
      <c r="I914" s="130"/>
      <c r="J914" s="130"/>
    </row>
    <row r="915" spans="1:10" x14ac:dyDescent="0.25">
      <c r="A915" s="86" t="s">
        <v>217</v>
      </c>
      <c r="B915" s="153" t="s">
        <v>216</v>
      </c>
      <c r="C915" s="130"/>
      <c r="D915" s="87">
        <v>125000</v>
      </c>
      <c r="E915" s="87">
        <v>42000</v>
      </c>
      <c r="F915" s="154">
        <v>33.6</v>
      </c>
      <c r="G915" s="130"/>
      <c r="H915" s="154">
        <v>167000</v>
      </c>
      <c r="I915" s="130"/>
      <c r="J915" s="130"/>
    </row>
    <row r="916" spans="1:10" x14ac:dyDescent="0.25">
      <c r="A916" s="110" t="s">
        <v>102</v>
      </c>
      <c r="B916" s="151" t="s">
        <v>17</v>
      </c>
      <c r="C916" s="130"/>
      <c r="D916" s="111">
        <v>125000</v>
      </c>
      <c r="E916" s="111">
        <v>42000</v>
      </c>
      <c r="F916" s="152">
        <v>33.6</v>
      </c>
      <c r="G916" s="130"/>
      <c r="H916" s="152">
        <v>167000</v>
      </c>
      <c r="I916" s="130"/>
      <c r="J916" s="130"/>
    </row>
    <row r="917" spans="1:10" x14ac:dyDescent="0.25">
      <c r="A917" s="112" t="s">
        <v>115</v>
      </c>
      <c r="B917" s="149" t="s">
        <v>116</v>
      </c>
      <c r="C917" s="130"/>
      <c r="D917" s="113">
        <v>125000</v>
      </c>
      <c r="E917" s="113">
        <v>42000</v>
      </c>
      <c r="F917" s="150">
        <v>33.6</v>
      </c>
      <c r="G917" s="130"/>
      <c r="H917" s="150">
        <v>167000</v>
      </c>
      <c r="I917" s="130"/>
      <c r="J917" s="130"/>
    </row>
    <row r="918" spans="1:10" x14ac:dyDescent="0.25">
      <c r="A918" s="88" t="s">
        <v>120</v>
      </c>
      <c r="B918" s="147" t="s">
        <v>121</v>
      </c>
      <c r="C918" s="130"/>
      <c r="D918" s="89">
        <v>0</v>
      </c>
      <c r="E918" s="89">
        <v>20000</v>
      </c>
      <c r="F918" s="148">
        <v>100</v>
      </c>
      <c r="G918" s="130"/>
      <c r="H918" s="148">
        <v>20000</v>
      </c>
      <c r="I918" s="130"/>
      <c r="J918" s="130"/>
    </row>
    <row r="919" spans="1:10" x14ac:dyDescent="0.25">
      <c r="A919" s="88" t="s">
        <v>122</v>
      </c>
      <c r="B919" s="147" t="s">
        <v>123</v>
      </c>
      <c r="C919" s="130"/>
      <c r="D919" s="89">
        <v>125000</v>
      </c>
      <c r="E919" s="89">
        <v>22000</v>
      </c>
      <c r="F919" s="148">
        <v>17.600000000000001</v>
      </c>
      <c r="G919" s="130"/>
      <c r="H919" s="148">
        <v>147000</v>
      </c>
      <c r="I919" s="130"/>
      <c r="J919" s="130"/>
    </row>
    <row r="920" spans="1:10" x14ac:dyDescent="0.25">
      <c r="A920" s="110" t="s">
        <v>271</v>
      </c>
      <c r="B920" s="151" t="s">
        <v>272</v>
      </c>
      <c r="C920" s="130"/>
      <c r="D920" s="111">
        <v>183477.95</v>
      </c>
      <c r="E920" s="111">
        <v>0</v>
      </c>
      <c r="F920" s="152">
        <v>0</v>
      </c>
      <c r="G920" s="130"/>
      <c r="H920" s="152">
        <v>183477.95</v>
      </c>
      <c r="I920" s="130"/>
      <c r="J920" s="130"/>
    </row>
    <row r="921" spans="1:10" x14ac:dyDescent="0.25">
      <c r="A921" s="86" t="s">
        <v>277</v>
      </c>
      <c r="B921" s="153" t="s">
        <v>278</v>
      </c>
      <c r="C921" s="130"/>
      <c r="D921" s="87">
        <v>183477.95</v>
      </c>
      <c r="E921" s="87">
        <v>0</v>
      </c>
      <c r="F921" s="154">
        <v>0</v>
      </c>
      <c r="G921" s="130"/>
      <c r="H921" s="154">
        <v>183477.95</v>
      </c>
      <c r="I921" s="130"/>
      <c r="J921" s="130"/>
    </row>
    <row r="922" spans="1:10" x14ac:dyDescent="0.25">
      <c r="A922" s="110" t="s">
        <v>102</v>
      </c>
      <c r="B922" s="151" t="s">
        <v>17</v>
      </c>
      <c r="C922" s="130"/>
      <c r="D922" s="111">
        <v>183477.95</v>
      </c>
      <c r="E922" s="111">
        <v>0</v>
      </c>
      <c r="F922" s="152">
        <v>0</v>
      </c>
      <c r="G922" s="130"/>
      <c r="H922" s="152">
        <v>183477.95</v>
      </c>
      <c r="I922" s="130"/>
      <c r="J922" s="130"/>
    </row>
    <row r="923" spans="1:10" x14ac:dyDescent="0.25">
      <c r="A923" s="112" t="s">
        <v>115</v>
      </c>
      <c r="B923" s="149" t="s">
        <v>116</v>
      </c>
      <c r="C923" s="130"/>
      <c r="D923" s="113">
        <v>183477.95</v>
      </c>
      <c r="E923" s="113">
        <v>0</v>
      </c>
      <c r="F923" s="150">
        <v>0</v>
      </c>
      <c r="G923" s="130"/>
      <c r="H923" s="150">
        <v>183477.95</v>
      </c>
      <c r="I923" s="130"/>
      <c r="J923" s="130"/>
    </row>
    <row r="924" spans="1:10" x14ac:dyDescent="0.25">
      <c r="A924" s="88" t="s">
        <v>120</v>
      </c>
      <c r="B924" s="147" t="s">
        <v>121</v>
      </c>
      <c r="C924" s="130"/>
      <c r="D924" s="89">
        <v>33477.949999999997</v>
      </c>
      <c r="E924" s="89">
        <v>0</v>
      </c>
      <c r="F924" s="148">
        <v>0</v>
      </c>
      <c r="G924" s="130"/>
      <c r="H924" s="148">
        <v>33477.949999999997</v>
      </c>
      <c r="I924" s="130"/>
      <c r="J924" s="130"/>
    </row>
    <row r="925" spans="1:10" x14ac:dyDescent="0.25">
      <c r="A925" s="88" t="s">
        <v>122</v>
      </c>
      <c r="B925" s="147" t="s">
        <v>123</v>
      </c>
      <c r="C925" s="130"/>
      <c r="D925" s="89">
        <v>150000</v>
      </c>
      <c r="E925" s="89">
        <v>0</v>
      </c>
      <c r="F925" s="148">
        <v>0</v>
      </c>
      <c r="G925" s="130"/>
      <c r="H925" s="148">
        <v>150000</v>
      </c>
      <c r="I925" s="130"/>
      <c r="J925" s="130"/>
    </row>
    <row r="926" spans="1:10" ht="22.5" x14ac:dyDescent="0.25">
      <c r="A926" s="80" t="s">
        <v>361</v>
      </c>
      <c r="B926" s="155" t="s">
        <v>413</v>
      </c>
      <c r="C926" s="130"/>
      <c r="D926" s="81">
        <v>200000</v>
      </c>
      <c r="E926" s="81">
        <v>0</v>
      </c>
      <c r="F926" s="156">
        <v>0</v>
      </c>
      <c r="G926" s="130"/>
      <c r="H926" s="156">
        <v>200000</v>
      </c>
      <c r="I926" s="130"/>
      <c r="J926" s="130"/>
    </row>
    <row r="927" spans="1:10" ht="22.5" x14ac:dyDescent="0.25">
      <c r="A927" s="84" t="s">
        <v>342</v>
      </c>
      <c r="B927" s="157" t="s">
        <v>343</v>
      </c>
      <c r="C927" s="130"/>
      <c r="D927" s="85">
        <v>200000</v>
      </c>
      <c r="E927" s="85">
        <v>0</v>
      </c>
      <c r="F927" s="158">
        <v>0</v>
      </c>
      <c r="G927" s="130"/>
      <c r="H927" s="158">
        <v>200000</v>
      </c>
      <c r="I927" s="130"/>
      <c r="J927" s="130"/>
    </row>
    <row r="928" spans="1:10" x14ac:dyDescent="0.25">
      <c r="A928" s="110" t="s">
        <v>215</v>
      </c>
      <c r="B928" s="151" t="s">
        <v>216</v>
      </c>
      <c r="C928" s="130"/>
      <c r="D928" s="111">
        <v>200000</v>
      </c>
      <c r="E928" s="111">
        <v>0</v>
      </c>
      <c r="F928" s="152">
        <v>0</v>
      </c>
      <c r="G928" s="130"/>
      <c r="H928" s="152">
        <v>200000</v>
      </c>
      <c r="I928" s="130"/>
      <c r="J928" s="130"/>
    </row>
    <row r="929" spans="1:10" x14ac:dyDescent="0.25">
      <c r="A929" s="86" t="s">
        <v>217</v>
      </c>
      <c r="B929" s="153" t="s">
        <v>216</v>
      </c>
      <c r="C929" s="130"/>
      <c r="D929" s="87">
        <v>200000</v>
      </c>
      <c r="E929" s="87">
        <v>0</v>
      </c>
      <c r="F929" s="154">
        <v>0</v>
      </c>
      <c r="G929" s="130"/>
      <c r="H929" s="154">
        <v>200000</v>
      </c>
      <c r="I929" s="130"/>
      <c r="J929" s="130"/>
    </row>
    <row r="930" spans="1:10" x14ac:dyDescent="0.25">
      <c r="A930" s="110" t="s">
        <v>102</v>
      </c>
      <c r="B930" s="151" t="s">
        <v>17</v>
      </c>
      <c r="C930" s="130"/>
      <c r="D930" s="111">
        <v>200000</v>
      </c>
      <c r="E930" s="111">
        <v>0</v>
      </c>
      <c r="F930" s="152">
        <v>0</v>
      </c>
      <c r="G930" s="130"/>
      <c r="H930" s="152">
        <v>200000</v>
      </c>
      <c r="I930" s="130"/>
      <c r="J930" s="130"/>
    </row>
    <row r="931" spans="1:10" ht="15" customHeight="1" x14ac:dyDescent="0.25">
      <c r="A931" s="112" t="s">
        <v>151</v>
      </c>
      <c r="B931" s="149" t="s">
        <v>152</v>
      </c>
      <c r="C931" s="130"/>
      <c r="D931" s="113">
        <v>200000</v>
      </c>
      <c r="E931" s="113">
        <v>0</v>
      </c>
      <c r="F931" s="150">
        <v>0</v>
      </c>
      <c r="G931" s="130"/>
      <c r="H931" s="150">
        <v>200000</v>
      </c>
      <c r="I931" s="130"/>
      <c r="J931" s="130"/>
    </row>
    <row r="932" spans="1:10" x14ac:dyDescent="0.25">
      <c r="A932" s="88" t="s">
        <v>154</v>
      </c>
      <c r="B932" s="147" t="s">
        <v>155</v>
      </c>
      <c r="C932" s="130"/>
      <c r="D932" s="89">
        <v>200000</v>
      </c>
      <c r="E932" s="89">
        <v>0</v>
      </c>
      <c r="F932" s="148">
        <v>0</v>
      </c>
      <c r="G932" s="130"/>
      <c r="H932" s="148">
        <v>200000</v>
      </c>
      <c r="I932" s="130"/>
      <c r="J932" s="130"/>
    </row>
    <row r="933" spans="1:10" ht="22.5" x14ac:dyDescent="0.25">
      <c r="A933" s="80" t="s">
        <v>321</v>
      </c>
      <c r="B933" s="155" t="s">
        <v>414</v>
      </c>
      <c r="C933" s="130"/>
      <c r="D933" s="81">
        <v>164566.25</v>
      </c>
      <c r="E933" s="81">
        <v>6500</v>
      </c>
      <c r="F933" s="156">
        <v>3.95</v>
      </c>
      <c r="G933" s="130"/>
      <c r="H933" s="156">
        <v>171066.25</v>
      </c>
      <c r="I933" s="130"/>
      <c r="J933" s="130"/>
    </row>
    <row r="934" spans="1:10" ht="22.5" x14ac:dyDescent="0.25">
      <c r="A934" s="84" t="s">
        <v>327</v>
      </c>
      <c r="B934" s="157" t="s">
        <v>328</v>
      </c>
      <c r="C934" s="130"/>
      <c r="D934" s="85">
        <v>164566.25</v>
      </c>
      <c r="E934" s="85">
        <v>6500</v>
      </c>
      <c r="F934" s="158">
        <v>3.95</v>
      </c>
      <c r="G934" s="130"/>
      <c r="H934" s="158">
        <v>171066.25</v>
      </c>
      <c r="I934" s="130"/>
      <c r="J934" s="130"/>
    </row>
    <row r="935" spans="1:10" x14ac:dyDescent="0.25">
      <c r="A935" s="110" t="s">
        <v>215</v>
      </c>
      <c r="B935" s="151" t="s">
        <v>216</v>
      </c>
      <c r="C935" s="130"/>
      <c r="D935" s="111">
        <v>60000</v>
      </c>
      <c r="E935" s="111">
        <v>6500</v>
      </c>
      <c r="F935" s="152">
        <v>10.83</v>
      </c>
      <c r="G935" s="130"/>
      <c r="H935" s="152">
        <v>66500</v>
      </c>
      <c r="I935" s="130"/>
      <c r="J935" s="130"/>
    </row>
    <row r="936" spans="1:10" x14ac:dyDescent="0.25">
      <c r="A936" s="86" t="s">
        <v>217</v>
      </c>
      <c r="B936" s="153" t="s">
        <v>216</v>
      </c>
      <c r="C936" s="130"/>
      <c r="D936" s="87">
        <v>60000</v>
      </c>
      <c r="E936" s="87">
        <v>6500</v>
      </c>
      <c r="F936" s="154">
        <v>10.83</v>
      </c>
      <c r="G936" s="130"/>
      <c r="H936" s="154">
        <v>66500</v>
      </c>
      <c r="I936" s="130"/>
      <c r="J936" s="130"/>
    </row>
    <row r="937" spans="1:10" x14ac:dyDescent="0.25">
      <c r="A937" s="110" t="s">
        <v>102</v>
      </c>
      <c r="B937" s="151" t="s">
        <v>17</v>
      </c>
      <c r="C937" s="130"/>
      <c r="D937" s="111">
        <v>60000</v>
      </c>
      <c r="E937" s="111">
        <v>6500</v>
      </c>
      <c r="F937" s="152">
        <v>10.83</v>
      </c>
      <c r="G937" s="130"/>
      <c r="H937" s="152">
        <v>66500</v>
      </c>
      <c r="I937" s="130"/>
      <c r="J937" s="130"/>
    </row>
    <row r="938" spans="1:10" x14ac:dyDescent="0.25">
      <c r="A938" s="112" t="s">
        <v>115</v>
      </c>
      <c r="B938" s="149" t="s">
        <v>116</v>
      </c>
      <c r="C938" s="130"/>
      <c r="D938" s="113">
        <v>60000</v>
      </c>
      <c r="E938" s="113">
        <v>6500</v>
      </c>
      <c r="F938" s="150">
        <v>10.83</v>
      </c>
      <c r="G938" s="130"/>
      <c r="H938" s="150">
        <v>66500</v>
      </c>
      <c r="I938" s="130"/>
      <c r="J938" s="130"/>
    </row>
    <row r="939" spans="1:10" x14ac:dyDescent="0.25">
      <c r="A939" s="88" t="s">
        <v>122</v>
      </c>
      <c r="B939" s="147" t="s">
        <v>123</v>
      </c>
      <c r="C939" s="130"/>
      <c r="D939" s="89">
        <v>60000</v>
      </c>
      <c r="E939" s="89">
        <v>6500</v>
      </c>
      <c r="F939" s="148">
        <v>10.83</v>
      </c>
      <c r="G939" s="130"/>
      <c r="H939" s="148">
        <v>66500</v>
      </c>
      <c r="I939" s="130"/>
      <c r="J939" s="130"/>
    </row>
    <row r="940" spans="1:10" x14ac:dyDescent="0.25">
      <c r="A940" s="110" t="s">
        <v>259</v>
      </c>
      <c r="B940" s="151" t="s">
        <v>260</v>
      </c>
      <c r="C940" s="130"/>
      <c r="D940" s="111">
        <v>0</v>
      </c>
      <c r="E940" s="111">
        <v>0</v>
      </c>
      <c r="F940" s="152">
        <v>0</v>
      </c>
      <c r="G940" s="130"/>
      <c r="H940" s="152">
        <v>0</v>
      </c>
      <c r="I940" s="130"/>
      <c r="J940" s="130"/>
    </row>
    <row r="941" spans="1:10" x14ac:dyDescent="0.25">
      <c r="A941" s="86" t="s">
        <v>261</v>
      </c>
      <c r="B941" s="153" t="s">
        <v>260</v>
      </c>
      <c r="C941" s="130"/>
      <c r="D941" s="87">
        <v>0</v>
      </c>
      <c r="E941" s="87">
        <v>0</v>
      </c>
      <c r="F941" s="154">
        <v>0</v>
      </c>
      <c r="G941" s="130"/>
      <c r="H941" s="154">
        <v>0</v>
      </c>
      <c r="I941" s="130"/>
      <c r="J941" s="130"/>
    </row>
    <row r="942" spans="1:10" x14ac:dyDescent="0.25">
      <c r="A942" s="110" t="s">
        <v>167</v>
      </c>
      <c r="B942" s="151" t="s">
        <v>18</v>
      </c>
      <c r="C942" s="130"/>
      <c r="D942" s="111">
        <v>0</v>
      </c>
      <c r="E942" s="111">
        <v>0</v>
      </c>
      <c r="F942" s="152">
        <v>0</v>
      </c>
      <c r="G942" s="130"/>
      <c r="H942" s="152">
        <v>0</v>
      </c>
      <c r="I942" s="130"/>
      <c r="J942" s="130"/>
    </row>
    <row r="943" spans="1:10" x14ac:dyDescent="0.25">
      <c r="A943" s="112" t="s">
        <v>168</v>
      </c>
      <c r="B943" s="149" t="s">
        <v>169</v>
      </c>
      <c r="C943" s="130"/>
      <c r="D943" s="113">
        <v>0</v>
      </c>
      <c r="E943" s="113">
        <v>0</v>
      </c>
      <c r="F943" s="150">
        <v>0</v>
      </c>
      <c r="G943" s="130"/>
      <c r="H943" s="150">
        <v>0</v>
      </c>
      <c r="I943" s="130"/>
      <c r="J943" s="130"/>
    </row>
    <row r="944" spans="1:10" x14ac:dyDescent="0.25">
      <c r="A944" s="88" t="s">
        <v>172</v>
      </c>
      <c r="B944" s="147" t="s">
        <v>173</v>
      </c>
      <c r="C944" s="130"/>
      <c r="D944" s="89">
        <v>0</v>
      </c>
      <c r="E944" s="89">
        <v>0</v>
      </c>
      <c r="F944" s="148">
        <v>0</v>
      </c>
      <c r="G944" s="130"/>
      <c r="H944" s="148">
        <v>0</v>
      </c>
      <c r="I944" s="130"/>
      <c r="J944" s="130"/>
    </row>
    <row r="945" spans="1:10" x14ac:dyDescent="0.25">
      <c r="A945" s="110" t="s">
        <v>271</v>
      </c>
      <c r="B945" s="151" t="s">
        <v>272</v>
      </c>
      <c r="C945" s="130"/>
      <c r="D945" s="111">
        <v>0</v>
      </c>
      <c r="E945" s="111">
        <v>0</v>
      </c>
      <c r="F945" s="152">
        <v>0</v>
      </c>
      <c r="G945" s="130"/>
      <c r="H945" s="152">
        <v>0</v>
      </c>
      <c r="I945" s="130"/>
      <c r="J945" s="130"/>
    </row>
    <row r="946" spans="1:10" x14ac:dyDescent="0.25">
      <c r="A946" s="86" t="s">
        <v>277</v>
      </c>
      <c r="B946" s="153" t="s">
        <v>278</v>
      </c>
      <c r="C946" s="130"/>
      <c r="D946" s="87">
        <v>0</v>
      </c>
      <c r="E946" s="87">
        <v>0</v>
      </c>
      <c r="F946" s="154">
        <v>0</v>
      </c>
      <c r="G946" s="130"/>
      <c r="H946" s="154">
        <v>0</v>
      </c>
      <c r="I946" s="130"/>
      <c r="J946" s="130"/>
    </row>
    <row r="947" spans="1:10" x14ac:dyDescent="0.25">
      <c r="A947" s="110" t="s">
        <v>167</v>
      </c>
      <c r="B947" s="151" t="s">
        <v>18</v>
      </c>
      <c r="C947" s="130"/>
      <c r="D947" s="111">
        <v>0</v>
      </c>
      <c r="E947" s="111">
        <v>0</v>
      </c>
      <c r="F947" s="152">
        <v>0</v>
      </c>
      <c r="G947" s="130"/>
      <c r="H947" s="152">
        <v>0</v>
      </c>
      <c r="I947" s="130"/>
      <c r="J947" s="130"/>
    </row>
    <row r="948" spans="1:10" x14ac:dyDescent="0.25">
      <c r="A948" s="112" t="s">
        <v>168</v>
      </c>
      <c r="B948" s="149" t="s">
        <v>169</v>
      </c>
      <c r="C948" s="130"/>
      <c r="D948" s="113">
        <v>0</v>
      </c>
      <c r="E948" s="113">
        <v>0</v>
      </c>
      <c r="F948" s="150">
        <v>0</v>
      </c>
      <c r="G948" s="130"/>
      <c r="H948" s="150">
        <v>0</v>
      </c>
      <c r="I948" s="130"/>
      <c r="J948" s="130"/>
    </row>
    <row r="949" spans="1:10" x14ac:dyDescent="0.25">
      <c r="A949" s="88" t="s">
        <v>172</v>
      </c>
      <c r="B949" s="147" t="s">
        <v>173</v>
      </c>
      <c r="C949" s="130"/>
      <c r="D949" s="89">
        <v>0</v>
      </c>
      <c r="E949" s="89">
        <v>0</v>
      </c>
      <c r="F949" s="148">
        <v>0</v>
      </c>
      <c r="G949" s="130"/>
      <c r="H949" s="148">
        <v>0</v>
      </c>
      <c r="I949" s="130"/>
      <c r="J949" s="130"/>
    </row>
    <row r="950" spans="1:10" x14ac:dyDescent="0.25">
      <c r="A950" s="110" t="s">
        <v>303</v>
      </c>
      <c r="B950" s="151" t="s">
        <v>304</v>
      </c>
      <c r="C950" s="130"/>
      <c r="D950" s="111">
        <v>104566.25</v>
      </c>
      <c r="E950" s="111">
        <v>0</v>
      </c>
      <c r="F950" s="152">
        <v>0</v>
      </c>
      <c r="G950" s="130"/>
      <c r="H950" s="152">
        <v>104566.25</v>
      </c>
      <c r="I950" s="130"/>
      <c r="J950" s="130"/>
    </row>
    <row r="951" spans="1:10" x14ac:dyDescent="0.25">
      <c r="A951" s="86" t="s">
        <v>305</v>
      </c>
      <c r="B951" s="153" t="s">
        <v>304</v>
      </c>
      <c r="C951" s="130"/>
      <c r="D951" s="87">
        <v>104566.25</v>
      </c>
      <c r="E951" s="87">
        <v>0</v>
      </c>
      <c r="F951" s="154">
        <v>0</v>
      </c>
      <c r="G951" s="130"/>
      <c r="H951" s="154">
        <v>104566.25</v>
      </c>
      <c r="I951" s="130"/>
      <c r="J951" s="130"/>
    </row>
    <row r="952" spans="1:10" x14ac:dyDescent="0.25">
      <c r="A952" s="110" t="s">
        <v>167</v>
      </c>
      <c r="B952" s="151" t="s">
        <v>18</v>
      </c>
      <c r="C952" s="130"/>
      <c r="D952" s="111">
        <v>104566.25</v>
      </c>
      <c r="E952" s="111">
        <v>0</v>
      </c>
      <c r="F952" s="152">
        <v>0</v>
      </c>
      <c r="G952" s="130"/>
      <c r="H952" s="152">
        <v>104566.25</v>
      </c>
      <c r="I952" s="130"/>
      <c r="J952" s="130"/>
    </row>
    <row r="953" spans="1:10" x14ac:dyDescent="0.25">
      <c r="A953" s="112" t="s">
        <v>168</v>
      </c>
      <c r="B953" s="149" t="s">
        <v>169</v>
      </c>
      <c r="C953" s="130"/>
      <c r="D953" s="113">
        <v>104566.25</v>
      </c>
      <c r="E953" s="113">
        <v>0</v>
      </c>
      <c r="F953" s="150">
        <v>0</v>
      </c>
      <c r="G953" s="130"/>
      <c r="H953" s="150">
        <v>104566.25</v>
      </c>
      <c r="I953" s="130"/>
      <c r="J953" s="130"/>
    </row>
    <row r="954" spans="1:10" x14ac:dyDescent="0.25">
      <c r="A954" s="88" t="s">
        <v>172</v>
      </c>
      <c r="B954" s="147" t="s">
        <v>173</v>
      </c>
      <c r="C954" s="130"/>
      <c r="D954" s="89">
        <v>104566.25</v>
      </c>
      <c r="E954" s="89">
        <v>0</v>
      </c>
      <c r="F954" s="148">
        <v>0</v>
      </c>
      <c r="G954" s="130"/>
      <c r="H954" s="148">
        <v>104566.25</v>
      </c>
      <c r="I954" s="130"/>
      <c r="J954" s="130"/>
    </row>
    <row r="955" spans="1:10" ht="22.5" x14ac:dyDescent="0.25">
      <c r="A955" s="80" t="s">
        <v>331</v>
      </c>
      <c r="B955" s="155" t="s">
        <v>415</v>
      </c>
      <c r="C955" s="130"/>
      <c r="D955" s="81">
        <v>120000</v>
      </c>
      <c r="E955" s="81">
        <v>0</v>
      </c>
      <c r="F955" s="156">
        <v>0</v>
      </c>
      <c r="G955" s="130"/>
      <c r="H955" s="156">
        <v>120000</v>
      </c>
      <c r="I955" s="130"/>
      <c r="J955" s="130"/>
    </row>
    <row r="956" spans="1:10" ht="22.5" x14ac:dyDescent="0.25">
      <c r="A956" s="84" t="s">
        <v>416</v>
      </c>
      <c r="B956" s="157" t="s">
        <v>417</v>
      </c>
      <c r="C956" s="130"/>
      <c r="D956" s="85">
        <v>120000</v>
      </c>
      <c r="E956" s="85">
        <v>0</v>
      </c>
      <c r="F956" s="158">
        <v>0</v>
      </c>
      <c r="G956" s="130"/>
      <c r="H956" s="158">
        <v>120000</v>
      </c>
      <c r="I956" s="130"/>
      <c r="J956" s="130"/>
    </row>
    <row r="957" spans="1:10" x14ac:dyDescent="0.25">
      <c r="A957" s="110" t="s">
        <v>215</v>
      </c>
      <c r="B957" s="151" t="s">
        <v>216</v>
      </c>
      <c r="C957" s="130"/>
      <c r="D957" s="111">
        <v>120000</v>
      </c>
      <c r="E957" s="111">
        <v>0</v>
      </c>
      <c r="F957" s="152">
        <v>0</v>
      </c>
      <c r="G957" s="130"/>
      <c r="H957" s="152">
        <v>120000</v>
      </c>
      <c r="I957" s="130"/>
      <c r="J957" s="130"/>
    </row>
    <row r="958" spans="1:10" x14ac:dyDescent="0.25">
      <c r="A958" s="86" t="s">
        <v>217</v>
      </c>
      <c r="B958" s="153" t="s">
        <v>216</v>
      </c>
      <c r="C958" s="130"/>
      <c r="D958" s="87">
        <v>120000</v>
      </c>
      <c r="E958" s="87">
        <v>0</v>
      </c>
      <c r="F958" s="154">
        <v>0</v>
      </c>
      <c r="G958" s="130"/>
      <c r="H958" s="154">
        <v>120000</v>
      </c>
      <c r="I958" s="130"/>
      <c r="J958" s="130"/>
    </row>
    <row r="959" spans="1:10" x14ac:dyDescent="0.25">
      <c r="A959" s="110" t="s">
        <v>102</v>
      </c>
      <c r="B959" s="151" t="s">
        <v>17</v>
      </c>
      <c r="C959" s="130"/>
      <c r="D959" s="111">
        <v>120000</v>
      </c>
      <c r="E959" s="111">
        <v>0</v>
      </c>
      <c r="F959" s="152">
        <v>0</v>
      </c>
      <c r="G959" s="130"/>
      <c r="H959" s="152">
        <v>120000</v>
      </c>
      <c r="I959" s="130"/>
      <c r="J959" s="130"/>
    </row>
    <row r="960" spans="1:10" x14ac:dyDescent="0.25">
      <c r="A960" s="112" t="s">
        <v>138</v>
      </c>
      <c r="B960" s="149" t="s">
        <v>139</v>
      </c>
      <c r="C960" s="130"/>
      <c r="D960" s="113">
        <v>120000</v>
      </c>
      <c r="E960" s="113">
        <v>0</v>
      </c>
      <c r="F960" s="150">
        <v>0</v>
      </c>
      <c r="G960" s="130"/>
      <c r="H960" s="150">
        <v>120000</v>
      </c>
      <c r="I960" s="130"/>
      <c r="J960" s="130"/>
    </row>
    <row r="961" spans="1:10" x14ac:dyDescent="0.25">
      <c r="A961" s="88" t="s">
        <v>141</v>
      </c>
      <c r="B961" s="147" t="s">
        <v>142</v>
      </c>
      <c r="C961" s="130"/>
      <c r="D961" s="89">
        <v>120000</v>
      </c>
      <c r="E961" s="89">
        <v>0</v>
      </c>
      <c r="F961" s="148">
        <v>0</v>
      </c>
      <c r="G961" s="130"/>
      <c r="H961" s="148">
        <v>120000</v>
      </c>
      <c r="I961" s="130"/>
      <c r="J961" s="130"/>
    </row>
    <row r="962" spans="1:10" ht="22.5" x14ac:dyDescent="0.25">
      <c r="A962" s="80" t="s">
        <v>418</v>
      </c>
      <c r="B962" s="155" t="s">
        <v>419</v>
      </c>
      <c r="C962" s="130"/>
      <c r="D962" s="81">
        <v>112500</v>
      </c>
      <c r="E962" s="81">
        <v>0</v>
      </c>
      <c r="F962" s="156">
        <v>0</v>
      </c>
      <c r="G962" s="130"/>
      <c r="H962" s="156">
        <v>112500</v>
      </c>
      <c r="I962" s="130"/>
      <c r="J962" s="130"/>
    </row>
    <row r="963" spans="1:10" ht="22.5" x14ac:dyDescent="0.25">
      <c r="A963" s="84" t="s">
        <v>420</v>
      </c>
      <c r="B963" s="157" t="s">
        <v>421</v>
      </c>
      <c r="C963" s="130"/>
      <c r="D963" s="85">
        <v>112500</v>
      </c>
      <c r="E963" s="85">
        <v>0</v>
      </c>
      <c r="F963" s="158">
        <v>0</v>
      </c>
      <c r="G963" s="130"/>
      <c r="H963" s="158">
        <v>112500</v>
      </c>
      <c r="I963" s="130"/>
      <c r="J963" s="130"/>
    </row>
    <row r="964" spans="1:10" x14ac:dyDescent="0.25">
      <c r="A964" s="110" t="s">
        <v>271</v>
      </c>
      <c r="B964" s="151" t="s">
        <v>272</v>
      </c>
      <c r="C964" s="130"/>
      <c r="D964" s="111">
        <v>112500</v>
      </c>
      <c r="E964" s="111">
        <v>0</v>
      </c>
      <c r="F964" s="152">
        <v>0</v>
      </c>
      <c r="G964" s="130"/>
      <c r="H964" s="152">
        <v>112500</v>
      </c>
      <c r="I964" s="130"/>
      <c r="J964" s="130"/>
    </row>
    <row r="965" spans="1:10" x14ac:dyDescent="0.25">
      <c r="A965" s="86" t="s">
        <v>277</v>
      </c>
      <c r="B965" s="153" t="s">
        <v>278</v>
      </c>
      <c r="C965" s="130"/>
      <c r="D965" s="87">
        <v>112500</v>
      </c>
      <c r="E965" s="87">
        <v>0</v>
      </c>
      <c r="F965" s="154">
        <v>0</v>
      </c>
      <c r="G965" s="130"/>
      <c r="H965" s="154">
        <v>112500</v>
      </c>
      <c r="I965" s="130"/>
      <c r="J965" s="130"/>
    </row>
    <row r="966" spans="1:10" x14ac:dyDescent="0.25">
      <c r="A966" s="110" t="s">
        <v>167</v>
      </c>
      <c r="B966" s="151" t="s">
        <v>18</v>
      </c>
      <c r="C966" s="130"/>
      <c r="D966" s="111">
        <v>112500</v>
      </c>
      <c r="E966" s="111">
        <v>0</v>
      </c>
      <c r="F966" s="152">
        <v>0</v>
      </c>
      <c r="G966" s="130"/>
      <c r="H966" s="152">
        <v>112500</v>
      </c>
      <c r="I966" s="130"/>
      <c r="J966" s="130"/>
    </row>
    <row r="967" spans="1:10" x14ac:dyDescent="0.25">
      <c r="A967" s="112" t="s">
        <v>168</v>
      </c>
      <c r="B967" s="149" t="s">
        <v>169</v>
      </c>
      <c r="C967" s="130"/>
      <c r="D967" s="113">
        <v>112500</v>
      </c>
      <c r="E967" s="113">
        <v>0</v>
      </c>
      <c r="F967" s="150">
        <v>0</v>
      </c>
      <c r="G967" s="130"/>
      <c r="H967" s="150">
        <v>112500</v>
      </c>
      <c r="I967" s="130"/>
      <c r="J967" s="130"/>
    </row>
    <row r="968" spans="1:10" x14ac:dyDescent="0.25">
      <c r="A968" s="88" t="s">
        <v>172</v>
      </c>
      <c r="B968" s="147" t="s">
        <v>173</v>
      </c>
      <c r="C968" s="130"/>
      <c r="D968" s="89">
        <v>112500</v>
      </c>
      <c r="E968" s="89">
        <v>0</v>
      </c>
      <c r="F968" s="148">
        <v>0</v>
      </c>
      <c r="G968" s="130"/>
      <c r="H968" s="148">
        <v>112500</v>
      </c>
      <c r="I968" s="130"/>
      <c r="J968" s="130"/>
    </row>
    <row r="969" spans="1:10" ht="22.5" x14ac:dyDescent="0.25">
      <c r="A969" s="80" t="s">
        <v>422</v>
      </c>
      <c r="B969" s="155" t="s">
        <v>423</v>
      </c>
      <c r="C969" s="130"/>
      <c r="D969" s="81">
        <v>586018.89</v>
      </c>
      <c r="E969" s="81">
        <v>40000</v>
      </c>
      <c r="F969" s="156">
        <v>6.83</v>
      </c>
      <c r="G969" s="130"/>
      <c r="H969" s="156">
        <v>626018.89</v>
      </c>
      <c r="I969" s="130"/>
      <c r="J969" s="130"/>
    </row>
    <row r="970" spans="1:10" ht="22.5" x14ac:dyDescent="0.25">
      <c r="A970" s="84" t="s">
        <v>342</v>
      </c>
      <c r="B970" s="157" t="s">
        <v>343</v>
      </c>
      <c r="C970" s="130"/>
      <c r="D970" s="85">
        <v>586018.89</v>
      </c>
      <c r="E970" s="85">
        <v>40000</v>
      </c>
      <c r="F970" s="158">
        <v>6.83</v>
      </c>
      <c r="G970" s="130"/>
      <c r="H970" s="158">
        <v>626018.89</v>
      </c>
      <c r="I970" s="130"/>
      <c r="J970" s="130"/>
    </row>
    <row r="971" spans="1:10" x14ac:dyDescent="0.25">
      <c r="A971" s="110" t="s">
        <v>215</v>
      </c>
      <c r="B971" s="151" t="s">
        <v>216</v>
      </c>
      <c r="C971" s="130"/>
      <c r="D971" s="111">
        <v>0</v>
      </c>
      <c r="E971" s="111">
        <v>40000</v>
      </c>
      <c r="F971" s="152">
        <v>100</v>
      </c>
      <c r="G971" s="130"/>
      <c r="H971" s="152">
        <v>40000</v>
      </c>
      <c r="I971" s="130"/>
      <c r="J971" s="130"/>
    </row>
    <row r="972" spans="1:10" x14ac:dyDescent="0.25">
      <c r="A972" s="86" t="s">
        <v>217</v>
      </c>
      <c r="B972" s="153" t="s">
        <v>216</v>
      </c>
      <c r="C972" s="130"/>
      <c r="D972" s="87">
        <v>0</v>
      </c>
      <c r="E972" s="87">
        <v>40000</v>
      </c>
      <c r="F972" s="154">
        <v>100</v>
      </c>
      <c r="G972" s="130"/>
      <c r="H972" s="154">
        <v>40000</v>
      </c>
      <c r="I972" s="130"/>
      <c r="J972" s="130"/>
    </row>
    <row r="973" spans="1:10" x14ac:dyDescent="0.25">
      <c r="A973" s="110" t="s">
        <v>167</v>
      </c>
      <c r="B973" s="151" t="s">
        <v>18</v>
      </c>
      <c r="C973" s="130"/>
      <c r="D973" s="111">
        <v>0</v>
      </c>
      <c r="E973" s="111">
        <v>40000</v>
      </c>
      <c r="F973" s="152">
        <v>100</v>
      </c>
      <c r="G973" s="130"/>
      <c r="H973" s="152">
        <v>40000</v>
      </c>
      <c r="I973" s="130"/>
      <c r="J973" s="130"/>
    </row>
    <row r="974" spans="1:10" x14ac:dyDescent="0.25">
      <c r="A974" s="112" t="s">
        <v>168</v>
      </c>
      <c r="B974" s="149" t="s">
        <v>169</v>
      </c>
      <c r="C974" s="130"/>
      <c r="D974" s="113">
        <v>0</v>
      </c>
      <c r="E974" s="113">
        <v>40000</v>
      </c>
      <c r="F974" s="150">
        <v>100</v>
      </c>
      <c r="G974" s="130"/>
      <c r="H974" s="150">
        <v>40000</v>
      </c>
      <c r="I974" s="130"/>
      <c r="J974" s="130"/>
    </row>
    <row r="975" spans="1:10" x14ac:dyDescent="0.25">
      <c r="A975" s="88" t="s">
        <v>170</v>
      </c>
      <c r="B975" s="147" t="s">
        <v>171</v>
      </c>
      <c r="C975" s="130"/>
      <c r="D975" s="89">
        <v>0</v>
      </c>
      <c r="E975" s="89">
        <v>40000</v>
      </c>
      <c r="F975" s="148">
        <v>100</v>
      </c>
      <c r="G975" s="130"/>
      <c r="H975" s="148">
        <v>40000</v>
      </c>
      <c r="I975" s="130"/>
      <c r="J975" s="130"/>
    </row>
    <row r="976" spans="1:10" x14ac:dyDescent="0.25">
      <c r="A976" s="110" t="s">
        <v>271</v>
      </c>
      <c r="B976" s="151" t="s">
        <v>272</v>
      </c>
      <c r="C976" s="130"/>
      <c r="D976" s="111">
        <v>586018.89</v>
      </c>
      <c r="E976" s="111">
        <v>0</v>
      </c>
      <c r="F976" s="152">
        <v>0</v>
      </c>
      <c r="G976" s="130"/>
      <c r="H976" s="152">
        <v>586018.89</v>
      </c>
      <c r="I976" s="130"/>
      <c r="J976" s="130"/>
    </row>
    <row r="977" spans="1:10" x14ac:dyDescent="0.25">
      <c r="A977" s="86" t="s">
        <v>277</v>
      </c>
      <c r="B977" s="153" t="s">
        <v>278</v>
      </c>
      <c r="C977" s="130"/>
      <c r="D977" s="87">
        <v>586018.89</v>
      </c>
      <c r="E977" s="87">
        <v>0</v>
      </c>
      <c r="F977" s="154">
        <v>0</v>
      </c>
      <c r="G977" s="130"/>
      <c r="H977" s="154">
        <v>586018.89</v>
      </c>
      <c r="I977" s="130"/>
      <c r="J977" s="130"/>
    </row>
    <row r="978" spans="1:10" x14ac:dyDescent="0.25">
      <c r="A978" s="110" t="s">
        <v>167</v>
      </c>
      <c r="B978" s="151" t="s">
        <v>18</v>
      </c>
      <c r="C978" s="130"/>
      <c r="D978" s="111">
        <v>586018.89</v>
      </c>
      <c r="E978" s="111">
        <v>0</v>
      </c>
      <c r="F978" s="152">
        <v>0</v>
      </c>
      <c r="G978" s="130"/>
      <c r="H978" s="152">
        <v>586018.89</v>
      </c>
      <c r="I978" s="130"/>
      <c r="J978" s="130"/>
    </row>
    <row r="979" spans="1:10" x14ac:dyDescent="0.25">
      <c r="A979" s="112" t="s">
        <v>168</v>
      </c>
      <c r="B979" s="149" t="s">
        <v>169</v>
      </c>
      <c r="C979" s="130"/>
      <c r="D979" s="113">
        <v>586018.89</v>
      </c>
      <c r="E979" s="113">
        <v>0</v>
      </c>
      <c r="F979" s="150">
        <v>0</v>
      </c>
      <c r="G979" s="130"/>
      <c r="H979" s="150">
        <v>586018.89</v>
      </c>
      <c r="I979" s="130"/>
      <c r="J979" s="130"/>
    </row>
    <row r="980" spans="1:10" x14ac:dyDescent="0.25">
      <c r="A980" s="88" t="s">
        <v>170</v>
      </c>
      <c r="B980" s="147" t="s">
        <v>171</v>
      </c>
      <c r="C980" s="130"/>
      <c r="D980" s="89">
        <v>586018.89</v>
      </c>
      <c r="E980" s="89">
        <v>0</v>
      </c>
      <c r="F980" s="148">
        <v>0</v>
      </c>
      <c r="G980" s="130"/>
      <c r="H980" s="148">
        <v>586018.89</v>
      </c>
      <c r="I980" s="130"/>
      <c r="J980" s="130"/>
    </row>
    <row r="981" spans="1:10" x14ac:dyDescent="0.25">
      <c r="A981" s="78" t="s">
        <v>211</v>
      </c>
      <c r="B981" s="161" t="s">
        <v>424</v>
      </c>
      <c r="C981" s="130"/>
      <c r="D981" s="79">
        <v>342450</v>
      </c>
      <c r="E981" s="79">
        <v>57971.48</v>
      </c>
      <c r="F981" s="162">
        <v>16.93</v>
      </c>
      <c r="G981" s="130"/>
      <c r="H981" s="162">
        <v>400421.48</v>
      </c>
      <c r="I981" s="130"/>
      <c r="J981" s="130"/>
    </row>
    <row r="982" spans="1:10" x14ac:dyDescent="0.25">
      <c r="A982" s="80" t="s">
        <v>213</v>
      </c>
      <c r="B982" s="155" t="s">
        <v>425</v>
      </c>
      <c r="C982" s="130"/>
      <c r="D982" s="81">
        <v>50000</v>
      </c>
      <c r="E982" s="81">
        <v>0</v>
      </c>
      <c r="F982" s="156">
        <v>0</v>
      </c>
      <c r="G982" s="130"/>
      <c r="H982" s="156">
        <v>50000</v>
      </c>
      <c r="I982" s="130"/>
      <c r="J982" s="130"/>
    </row>
    <row r="983" spans="1:10" ht="22.5" x14ac:dyDescent="0.25">
      <c r="A983" s="84" t="s">
        <v>426</v>
      </c>
      <c r="B983" s="157" t="s">
        <v>427</v>
      </c>
      <c r="C983" s="130"/>
      <c r="D983" s="85">
        <v>50000</v>
      </c>
      <c r="E983" s="85">
        <v>0</v>
      </c>
      <c r="F983" s="158">
        <v>0</v>
      </c>
      <c r="G983" s="130"/>
      <c r="H983" s="158">
        <v>50000</v>
      </c>
      <c r="I983" s="130"/>
      <c r="J983" s="130"/>
    </row>
    <row r="984" spans="1:10" x14ac:dyDescent="0.25">
      <c r="A984" s="110" t="s">
        <v>259</v>
      </c>
      <c r="B984" s="151" t="s">
        <v>260</v>
      </c>
      <c r="C984" s="130"/>
      <c r="D984" s="111">
        <v>50000</v>
      </c>
      <c r="E984" s="111">
        <v>0</v>
      </c>
      <c r="F984" s="152">
        <v>0</v>
      </c>
      <c r="G984" s="130"/>
      <c r="H984" s="152">
        <v>50000</v>
      </c>
      <c r="I984" s="130"/>
      <c r="J984" s="130"/>
    </row>
    <row r="985" spans="1:10" x14ac:dyDescent="0.25">
      <c r="A985" s="86" t="s">
        <v>261</v>
      </c>
      <c r="B985" s="153" t="s">
        <v>260</v>
      </c>
      <c r="C985" s="130"/>
      <c r="D985" s="87">
        <v>50000</v>
      </c>
      <c r="E985" s="87">
        <v>0</v>
      </c>
      <c r="F985" s="154">
        <v>0</v>
      </c>
      <c r="G985" s="130"/>
      <c r="H985" s="154">
        <v>50000</v>
      </c>
      <c r="I985" s="130"/>
      <c r="J985" s="130"/>
    </row>
    <row r="986" spans="1:10" x14ac:dyDescent="0.25">
      <c r="A986" s="110" t="s">
        <v>102</v>
      </c>
      <c r="B986" s="151" t="s">
        <v>17</v>
      </c>
      <c r="C986" s="130"/>
      <c r="D986" s="111">
        <v>50000</v>
      </c>
      <c r="E986" s="111">
        <v>0</v>
      </c>
      <c r="F986" s="152">
        <v>0</v>
      </c>
      <c r="G986" s="130"/>
      <c r="H986" s="152">
        <v>50000</v>
      </c>
      <c r="I986" s="130"/>
      <c r="J986" s="130"/>
    </row>
    <row r="987" spans="1:10" x14ac:dyDescent="0.25">
      <c r="A987" s="112" t="s">
        <v>156</v>
      </c>
      <c r="B987" s="149" t="s">
        <v>157</v>
      </c>
      <c r="C987" s="130"/>
      <c r="D987" s="113">
        <v>50000</v>
      </c>
      <c r="E987" s="113">
        <v>0</v>
      </c>
      <c r="F987" s="150">
        <v>0</v>
      </c>
      <c r="G987" s="130"/>
      <c r="H987" s="150">
        <v>50000</v>
      </c>
      <c r="I987" s="130"/>
      <c r="J987" s="130"/>
    </row>
    <row r="988" spans="1:10" x14ac:dyDescent="0.25">
      <c r="A988" s="88" t="s">
        <v>159</v>
      </c>
      <c r="B988" s="147" t="s">
        <v>160</v>
      </c>
      <c r="C988" s="130"/>
      <c r="D988" s="89">
        <v>50000</v>
      </c>
      <c r="E988" s="89">
        <v>0</v>
      </c>
      <c r="F988" s="148">
        <v>0</v>
      </c>
      <c r="G988" s="130"/>
      <c r="H988" s="148">
        <v>50000</v>
      </c>
      <c r="I988" s="130"/>
      <c r="J988" s="130"/>
    </row>
    <row r="989" spans="1:10" x14ac:dyDescent="0.25">
      <c r="A989" s="80" t="s">
        <v>221</v>
      </c>
      <c r="B989" s="155" t="s">
        <v>428</v>
      </c>
      <c r="C989" s="130"/>
      <c r="D989" s="81">
        <v>255000</v>
      </c>
      <c r="E989" s="81">
        <v>60971.48</v>
      </c>
      <c r="F989" s="156">
        <v>23.91</v>
      </c>
      <c r="G989" s="130"/>
      <c r="H989" s="156">
        <v>315971.48</v>
      </c>
      <c r="I989" s="130"/>
      <c r="J989" s="130"/>
    </row>
    <row r="990" spans="1:10" ht="22.5" x14ac:dyDescent="0.25">
      <c r="A990" s="84" t="s">
        <v>426</v>
      </c>
      <c r="B990" s="157" t="s">
        <v>427</v>
      </c>
      <c r="C990" s="130"/>
      <c r="D990" s="85">
        <v>255000</v>
      </c>
      <c r="E990" s="85">
        <v>60971.48</v>
      </c>
      <c r="F990" s="158">
        <v>23.91</v>
      </c>
      <c r="G990" s="130"/>
      <c r="H990" s="158">
        <v>315971.48</v>
      </c>
      <c r="I990" s="130"/>
      <c r="J990" s="130"/>
    </row>
    <row r="991" spans="1:10" x14ac:dyDescent="0.25">
      <c r="A991" s="110" t="s">
        <v>215</v>
      </c>
      <c r="B991" s="151" t="s">
        <v>216</v>
      </c>
      <c r="C991" s="130"/>
      <c r="D991" s="111">
        <v>0</v>
      </c>
      <c r="E991" s="111">
        <v>60000</v>
      </c>
      <c r="F991" s="152">
        <v>100</v>
      </c>
      <c r="G991" s="130"/>
      <c r="H991" s="152">
        <v>60000</v>
      </c>
      <c r="I991" s="130"/>
      <c r="J991" s="130"/>
    </row>
    <row r="992" spans="1:10" x14ac:dyDescent="0.25">
      <c r="A992" s="86" t="s">
        <v>217</v>
      </c>
      <c r="B992" s="153" t="s">
        <v>216</v>
      </c>
      <c r="C992" s="130"/>
      <c r="D992" s="87">
        <v>0</v>
      </c>
      <c r="E992" s="87">
        <v>60000</v>
      </c>
      <c r="F992" s="154">
        <v>100</v>
      </c>
      <c r="G992" s="130"/>
      <c r="H992" s="154">
        <v>60000</v>
      </c>
      <c r="I992" s="130"/>
      <c r="J992" s="130"/>
    </row>
    <row r="993" spans="1:10" x14ac:dyDescent="0.25">
      <c r="A993" s="110" t="s">
        <v>102</v>
      </c>
      <c r="B993" s="151" t="s">
        <v>17</v>
      </c>
      <c r="C993" s="130"/>
      <c r="D993" s="111">
        <v>0</v>
      </c>
      <c r="E993" s="111">
        <v>60000</v>
      </c>
      <c r="F993" s="152">
        <v>100</v>
      </c>
      <c r="G993" s="130"/>
      <c r="H993" s="152">
        <v>60000</v>
      </c>
      <c r="I993" s="130"/>
      <c r="J993" s="130"/>
    </row>
    <row r="994" spans="1:10" x14ac:dyDescent="0.25">
      <c r="A994" s="112" t="s">
        <v>156</v>
      </c>
      <c r="B994" s="149" t="s">
        <v>157</v>
      </c>
      <c r="C994" s="130"/>
      <c r="D994" s="113">
        <v>0</v>
      </c>
      <c r="E994" s="113">
        <v>60000</v>
      </c>
      <c r="F994" s="150">
        <v>100</v>
      </c>
      <c r="G994" s="130"/>
      <c r="H994" s="150">
        <v>60000</v>
      </c>
      <c r="I994" s="130"/>
      <c r="J994" s="130"/>
    </row>
    <row r="995" spans="1:10" x14ac:dyDescent="0.25">
      <c r="A995" s="88" t="s">
        <v>159</v>
      </c>
      <c r="B995" s="147" t="s">
        <v>160</v>
      </c>
      <c r="C995" s="130"/>
      <c r="D995" s="89">
        <v>0</v>
      </c>
      <c r="E995" s="89">
        <v>60000</v>
      </c>
      <c r="F995" s="148">
        <v>100</v>
      </c>
      <c r="G995" s="130"/>
      <c r="H995" s="148">
        <v>60000</v>
      </c>
      <c r="I995" s="130"/>
      <c r="J995" s="130"/>
    </row>
    <row r="996" spans="1:10" x14ac:dyDescent="0.25">
      <c r="A996" s="110" t="s">
        <v>259</v>
      </c>
      <c r="B996" s="151" t="s">
        <v>260</v>
      </c>
      <c r="C996" s="130"/>
      <c r="D996" s="111">
        <v>255000</v>
      </c>
      <c r="E996" s="111">
        <v>971.48</v>
      </c>
      <c r="F996" s="152">
        <v>0.38</v>
      </c>
      <c r="G996" s="130"/>
      <c r="H996" s="152">
        <v>255971.48</v>
      </c>
      <c r="I996" s="130"/>
      <c r="J996" s="130"/>
    </row>
    <row r="997" spans="1:10" x14ac:dyDescent="0.25">
      <c r="A997" s="86" t="s">
        <v>261</v>
      </c>
      <c r="B997" s="153" t="s">
        <v>260</v>
      </c>
      <c r="C997" s="130"/>
      <c r="D997" s="87">
        <v>255000</v>
      </c>
      <c r="E997" s="87">
        <v>971.48</v>
      </c>
      <c r="F997" s="154">
        <v>0.38</v>
      </c>
      <c r="G997" s="130"/>
      <c r="H997" s="154">
        <v>255971.48</v>
      </c>
      <c r="I997" s="130"/>
      <c r="J997" s="130"/>
    </row>
    <row r="998" spans="1:10" x14ac:dyDescent="0.25">
      <c r="A998" s="110" t="s">
        <v>102</v>
      </c>
      <c r="B998" s="151" t="s">
        <v>17</v>
      </c>
      <c r="C998" s="130"/>
      <c r="D998" s="111">
        <v>255000</v>
      </c>
      <c r="E998" s="111">
        <v>971.48</v>
      </c>
      <c r="F998" s="152">
        <v>0.38</v>
      </c>
      <c r="G998" s="130"/>
      <c r="H998" s="152">
        <v>255971.48</v>
      </c>
      <c r="I998" s="130"/>
      <c r="J998" s="130"/>
    </row>
    <row r="999" spans="1:10" x14ac:dyDescent="0.25">
      <c r="A999" s="112" t="s">
        <v>156</v>
      </c>
      <c r="B999" s="149" t="s">
        <v>157</v>
      </c>
      <c r="C999" s="130"/>
      <c r="D999" s="113">
        <v>255000</v>
      </c>
      <c r="E999" s="113">
        <v>971.48</v>
      </c>
      <c r="F999" s="150">
        <v>0.38</v>
      </c>
      <c r="G999" s="130"/>
      <c r="H999" s="150">
        <v>255971.48</v>
      </c>
      <c r="I999" s="130"/>
      <c r="J999" s="130"/>
    </row>
    <row r="1000" spans="1:10" x14ac:dyDescent="0.25">
      <c r="A1000" s="88" t="s">
        <v>159</v>
      </c>
      <c r="B1000" s="147" t="s">
        <v>160</v>
      </c>
      <c r="C1000" s="130"/>
      <c r="D1000" s="89">
        <v>255000</v>
      </c>
      <c r="E1000" s="89">
        <v>971.48</v>
      </c>
      <c r="F1000" s="148">
        <v>0.38</v>
      </c>
      <c r="G1000" s="130"/>
      <c r="H1000" s="148">
        <v>255971.48</v>
      </c>
      <c r="I1000" s="130"/>
      <c r="J1000" s="130"/>
    </row>
    <row r="1001" spans="1:10" x14ac:dyDescent="0.25">
      <c r="A1001" s="80" t="s">
        <v>251</v>
      </c>
      <c r="B1001" s="155" t="s">
        <v>616</v>
      </c>
      <c r="C1001" s="130"/>
      <c r="D1001" s="81">
        <v>0</v>
      </c>
      <c r="E1001" s="81">
        <v>0</v>
      </c>
      <c r="F1001" s="156">
        <v>0</v>
      </c>
      <c r="G1001" s="130"/>
      <c r="H1001" s="156">
        <v>0</v>
      </c>
      <c r="I1001" s="130"/>
      <c r="J1001" s="130"/>
    </row>
    <row r="1002" spans="1:10" ht="22.5" x14ac:dyDescent="0.25">
      <c r="A1002" s="84" t="s">
        <v>426</v>
      </c>
      <c r="B1002" s="157" t="s">
        <v>427</v>
      </c>
      <c r="C1002" s="130"/>
      <c r="D1002" s="85">
        <v>0</v>
      </c>
      <c r="E1002" s="85">
        <v>0</v>
      </c>
      <c r="F1002" s="158">
        <v>0</v>
      </c>
      <c r="G1002" s="130"/>
      <c r="H1002" s="158">
        <v>0</v>
      </c>
      <c r="I1002" s="130"/>
      <c r="J1002" s="130"/>
    </row>
    <row r="1003" spans="1:10" x14ac:dyDescent="0.25">
      <c r="A1003" s="110" t="s">
        <v>215</v>
      </c>
      <c r="B1003" s="151" t="s">
        <v>216</v>
      </c>
      <c r="C1003" s="130"/>
      <c r="D1003" s="111">
        <v>0</v>
      </c>
      <c r="E1003" s="111">
        <v>0</v>
      </c>
      <c r="F1003" s="152">
        <v>0</v>
      </c>
      <c r="G1003" s="130"/>
      <c r="H1003" s="152">
        <v>0</v>
      </c>
      <c r="I1003" s="130"/>
      <c r="J1003" s="130"/>
    </row>
    <row r="1004" spans="1:10" x14ac:dyDescent="0.25">
      <c r="A1004" s="86" t="s">
        <v>217</v>
      </c>
      <c r="B1004" s="153" t="s">
        <v>216</v>
      </c>
      <c r="C1004" s="130"/>
      <c r="D1004" s="87">
        <v>0</v>
      </c>
      <c r="E1004" s="87">
        <v>0</v>
      </c>
      <c r="F1004" s="154">
        <v>0</v>
      </c>
      <c r="G1004" s="130"/>
      <c r="H1004" s="154">
        <v>0</v>
      </c>
      <c r="I1004" s="130"/>
      <c r="J1004" s="130"/>
    </row>
    <row r="1005" spans="1:10" x14ac:dyDescent="0.25">
      <c r="A1005" s="110" t="s">
        <v>102</v>
      </c>
      <c r="B1005" s="151" t="s">
        <v>17</v>
      </c>
      <c r="C1005" s="130"/>
      <c r="D1005" s="111">
        <v>0</v>
      </c>
      <c r="E1005" s="111">
        <v>0</v>
      </c>
      <c r="F1005" s="152">
        <v>0</v>
      </c>
      <c r="G1005" s="130"/>
      <c r="H1005" s="152">
        <v>0</v>
      </c>
      <c r="I1005" s="130"/>
      <c r="J1005" s="130"/>
    </row>
    <row r="1006" spans="1:10" x14ac:dyDescent="0.25">
      <c r="A1006" s="112" t="s">
        <v>156</v>
      </c>
      <c r="B1006" s="149" t="s">
        <v>157</v>
      </c>
      <c r="C1006" s="130"/>
      <c r="D1006" s="113">
        <v>0</v>
      </c>
      <c r="E1006" s="113">
        <v>0</v>
      </c>
      <c r="F1006" s="150">
        <v>0</v>
      </c>
      <c r="G1006" s="130"/>
      <c r="H1006" s="150">
        <v>0</v>
      </c>
      <c r="I1006" s="130"/>
      <c r="J1006" s="130"/>
    </row>
    <row r="1007" spans="1:10" x14ac:dyDescent="0.25">
      <c r="A1007" s="88" t="s">
        <v>159</v>
      </c>
      <c r="B1007" s="147" t="s">
        <v>160</v>
      </c>
      <c r="C1007" s="130"/>
      <c r="D1007" s="89">
        <v>0</v>
      </c>
      <c r="E1007" s="89">
        <v>0</v>
      </c>
      <c r="F1007" s="148">
        <v>0</v>
      </c>
      <c r="G1007" s="130"/>
      <c r="H1007" s="148">
        <v>0</v>
      </c>
      <c r="I1007" s="130"/>
      <c r="J1007" s="130"/>
    </row>
    <row r="1008" spans="1:10" x14ac:dyDescent="0.25">
      <c r="A1008" s="80" t="s">
        <v>365</v>
      </c>
      <c r="B1008" s="155" t="s">
        <v>429</v>
      </c>
      <c r="C1008" s="130"/>
      <c r="D1008" s="81">
        <v>23450</v>
      </c>
      <c r="E1008" s="81">
        <v>2000</v>
      </c>
      <c r="F1008" s="156">
        <v>8.5299999999999994</v>
      </c>
      <c r="G1008" s="130"/>
      <c r="H1008" s="156">
        <v>25450</v>
      </c>
      <c r="I1008" s="130"/>
      <c r="J1008" s="130"/>
    </row>
    <row r="1009" spans="1:10" ht="22.5" x14ac:dyDescent="0.25">
      <c r="A1009" s="84" t="s">
        <v>430</v>
      </c>
      <c r="B1009" s="157" t="s">
        <v>431</v>
      </c>
      <c r="C1009" s="130"/>
      <c r="D1009" s="85">
        <v>23450</v>
      </c>
      <c r="E1009" s="85">
        <v>2000</v>
      </c>
      <c r="F1009" s="158">
        <v>8.5299999999999994</v>
      </c>
      <c r="G1009" s="130"/>
      <c r="H1009" s="158">
        <v>25450</v>
      </c>
      <c r="I1009" s="130"/>
      <c r="J1009" s="130"/>
    </row>
    <row r="1010" spans="1:10" x14ac:dyDescent="0.25">
      <c r="A1010" s="110" t="s">
        <v>215</v>
      </c>
      <c r="B1010" s="151" t="s">
        <v>216</v>
      </c>
      <c r="C1010" s="130"/>
      <c r="D1010" s="111">
        <v>23450</v>
      </c>
      <c r="E1010" s="111">
        <v>2000</v>
      </c>
      <c r="F1010" s="152">
        <v>8.5299999999999994</v>
      </c>
      <c r="G1010" s="130"/>
      <c r="H1010" s="152">
        <v>25450</v>
      </c>
      <c r="I1010" s="130"/>
      <c r="J1010" s="130"/>
    </row>
    <row r="1011" spans="1:10" x14ac:dyDescent="0.25">
      <c r="A1011" s="86" t="s">
        <v>217</v>
      </c>
      <c r="B1011" s="153" t="s">
        <v>216</v>
      </c>
      <c r="C1011" s="130"/>
      <c r="D1011" s="87">
        <v>23450</v>
      </c>
      <c r="E1011" s="87">
        <v>2000</v>
      </c>
      <c r="F1011" s="154">
        <v>8.5299999999999994</v>
      </c>
      <c r="G1011" s="130"/>
      <c r="H1011" s="154">
        <v>25450</v>
      </c>
      <c r="I1011" s="130"/>
      <c r="J1011" s="130"/>
    </row>
    <row r="1012" spans="1:10" x14ac:dyDescent="0.25">
      <c r="A1012" s="110" t="s">
        <v>102</v>
      </c>
      <c r="B1012" s="151" t="s">
        <v>17</v>
      </c>
      <c r="C1012" s="130"/>
      <c r="D1012" s="111">
        <v>23450</v>
      </c>
      <c r="E1012" s="111">
        <v>2000</v>
      </c>
      <c r="F1012" s="152">
        <v>8.5299999999999994</v>
      </c>
      <c r="G1012" s="130"/>
      <c r="H1012" s="152">
        <v>25450</v>
      </c>
      <c r="I1012" s="130"/>
      <c r="J1012" s="130"/>
    </row>
    <row r="1013" spans="1:10" x14ac:dyDescent="0.25">
      <c r="A1013" s="112" t="s">
        <v>115</v>
      </c>
      <c r="B1013" s="149" t="s">
        <v>116</v>
      </c>
      <c r="C1013" s="130"/>
      <c r="D1013" s="113">
        <v>23450</v>
      </c>
      <c r="E1013" s="113">
        <v>2000</v>
      </c>
      <c r="F1013" s="150">
        <v>8.5299999999999994</v>
      </c>
      <c r="G1013" s="130"/>
      <c r="H1013" s="150">
        <v>25450</v>
      </c>
      <c r="I1013" s="130"/>
      <c r="J1013" s="130"/>
    </row>
    <row r="1014" spans="1:10" x14ac:dyDescent="0.25">
      <c r="A1014" s="88" t="s">
        <v>120</v>
      </c>
      <c r="B1014" s="147" t="s">
        <v>121</v>
      </c>
      <c r="C1014" s="130"/>
      <c r="D1014" s="89">
        <v>10000</v>
      </c>
      <c r="E1014" s="89">
        <v>2000</v>
      </c>
      <c r="F1014" s="148">
        <v>20</v>
      </c>
      <c r="G1014" s="130"/>
      <c r="H1014" s="148">
        <v>12000</v>
      </c>
      <c r="I1014" s="130"/>
      <c r="J1014" s="130"/>
    </row>
    <row r="1015" spans="1:10" x14ac:dyDescent="0.25">
      <c r="A1015" s="88" t="s">
        <v>122</v>
      </c>
      <c r="B1015" s="147" t="s">
        <v>123</v>
      </c>
      <c r="C1015" s="130"/>
      <c r="D1015" s="89">
        <v>13450</v>
      </c>
      <c r="E1015" s="89">
        <v>0</v>
      </c>
      <c r="F1015" s="148">
        <v>0</v>
      </c>
      <c r="G1015" s="130"/>
      <c r="H1015" s="148">
        <v>13450</v>
      </c>
      <c r="I1015" s="130"/>
      <c r="J1015" s="130"/>
    </row>
    <row r="1016" spans="1:10" x14ac:dyDescent="0.25">
      <c r="A1016" s="80" t="s">
        <v>336</v>
      </c>
      <c r="B1016" s="155" t="s">
        <v>432</v>
      </c>
      <c r="C1016" s="130"/>
      <c r="D1016" s="81">
        <v>4000</v>
      </c>
      <c r="E1016" s="81">
        <v>0</v>
      </c>
      <c r="F1016" s="156">
        <v>0</v>
      </c>
      <c r="G1016" s="130"/>
      <c r="H1016" s="156">
        <v>4000</v>
      </c>
      <c r="I1016" s="130"/>
      <c r="J1016" s="130"/>
    </row>
    <row r="1017" spans="1:10" ht="22.5" x14ac:dyDescent="0.25">
      <c r="A1017" s="84" t="s">
        <v>430</v>
      </c>
      <c r="B1017" s="157" t="s">
        <v>431</v>
      </c>
      <c r="C1017" s="130"/>
      <c r="D1017" s="85">
        <v>4000</v>
      </c>
      <c r="E1017" s="85">
        <v>0</v>
      </c>
      <c r="F1017" s="158">
        <v>0</v>
      </c>
      <c r="G1017" s="130"/>
      <c r="H1017" s="158">
        <v>4000</v>
      </c>
      <c r="I1017" s="130"/>
      <c r="J1017" s="130"/>
    </row>
    <row r="1018" spans="1:10" x14ac:dyDescent="0.25">
      <c r="A1018" s="110" t="s">
        <v>215</v>
      </c>
      <c r="B1018" s="151" t="s">
        <v>216</v>
      </c>
      <c r="C1018" s="130"/>
      <c r="D1018" s="111">
        <v>4000</v>
      </c>
      <c r="E1018" s="111">
        <v>0</v>
      </c>
      <c r="F1018" s="152">
        <v>0</v>
      </c>
      <c r="G1018" s="130"/>
      <c r="H1018" s="152">
        <v>4000</v>
      </c>
      <c r="I1018" s="130"/>
      <c r="J1018" s="130"/>
    </row>
    <row r="1019" spans="1:10" x14ac:dyDescent="0.25">
      <c r="A1019" s="86" t="s">
        <v>217</v>
      </c>
      <c r="B1019" s="153" t="s">
        <v>216</v>
      </c>
      <c r="C1019" s="130"/>
      <c r="D1019" s="87">
        <v>4000</v>
      </c>
      <c r="E1019" s="87">
        <v>0</v>
      </c>
      <c r="F1019" s="154">
        <v>0</v>
      </c>
      <c r="G1019" s="130"/>
      <c r="H1019" s="154">
        <v>4000</v>
      </c>
      <c r="I1019" s="130"/>
      <c r="J1019" s="130"/>
    </row>
    <row r="1020" spans="1:10" x14ac:dyDescent="0.25">
      <c r="A1020" s="110" t="s">
        <v>102</v>
      </c>
      <c r="B1020" s="151" t="s">
        <v>17</v>
      </c>
      <c r="C1020" s="130"/>
      <c r="D1020" s="111">
        <v>4000</v>
      </c>
      <c r="E1020" s="111">
        <v>0</v>
      </c>
      <c r="F1020" s="152">
        <v>0</v>
      </c>
      <c r="G1020" s="130"/>
      <c r="H1020" s="152">
        <v>4000</v>
      </c>
      <c r="I1020" s="130"/>
      <c r="J1020" s="130"/>
    </row>
    <row r="1021" spans="1:10" x14ac:dyDescent="0.25">
      <c r="A1021" s="112" t="s">
        <v>156</v>
      </c>
      <c r="B1021" s="149" t="s">
        <v>157</v>
      </c>
      <c r="C1021" s="130"/>
      <c r="D1021" s="113">
        <v>4000</v>
      </c>
      <c r="E1021" s="113">
        <v>0</v>
      </c>
      <c r="F1021" s="150">
        <v>0</v>
      </c>
      <c r="G1021" s="130"/>
      <c r="H1021" s="150">
        <v>4000</v>
      </c>
      <c r="I1021" s="130"/>
      <c r="J1021" s="130"/>
    </row>
    <row r="1022" spans="1:10" x14ac:dyDescent="0.25">
      <c r="A1022" s="88" t="s">
        <v>159</v>
      </c>
      <c r="B1022" s="147" t="s">
        <v>160</v>
      </c>
      <c r="C1022" s="130"/>
      <c r="D1022" s="89">
        <v>4000</v>
      </c>
      <c r="E1022" s="89">
        <v>0</v>
      </c>
      <c r="F1022" s="148">
        <v>0</v>
      </c>
      <c r="G1022" s="130"/>
      <c r="H1022" s="148">
        <v>4000</v>
      </c>
      <c r="I1022" s="130"/>
      <c r="J1022" s="130"/>
    </row>
    <row r="1023" spans="1:10" x14ac:dyDescent="0.25">
      <c r="A1023" s="80" t="s">
        <v>398</v>
      </c>
      <c r="B1023" s="155" t="s">
        <v>433</v>
      </c>
      <c r="C1023" s="130"/>
      <c r="D1023" s="81">
        <v>10000</v>
      </c>
      <c r="E1023" s="81">
        <v>-5000</v>
      </c>
      <c r="F1023" s="156">
        <v>-50</v>
      </c>
      <c r="G1023" s="130"/>
      <c r="H1023" s="156">
        <v>5000</v>
      </c>
      <c r="I1023" s="130"/>
      <c r="J1023" s="130"/>
    </row>
    <row r="1024" spans="1:10" ht="22.5" x14ac:dyDescent="0.25">
      <c r="A1024" s="84" t="s">
        <v>342</v>
      </c>
      <c r="B1024" s="157" t="s">
        <v>343</v>
      </c>
      <c r="C1024" s="130"/>
      <c r="D1024" s="85">
        <v>10000</v>
      </c>
      <c r="E1024" s="85">
        <v>-5000</v>
      </c>
      <c r="F1024" s="158">
        <v>-50</v>
      </c>
      <c r="G1024" s="130"/>
      <c r="H1024" s="158">
        <v>5000</v>
      </c>
      <c r="I1024" s="130"/>
      <c r="J1024" s="130"/>
    </row>
    <row r="1025" spans="1:10" x14ac:dyDescent="0.25">
      <c r="A1025" s="110" t="s">
        <v>215</v>
      </c>
      <c r="B1025" s="151" t="s">
        <v>216</v>
      </c>
      <c r="C1025" s="130"/>
      <c r="D1025" s="111">
        <v>10000</v>
      </c>
      <c r="E1025" s="111">
        <v>-5000</v>
      </c>
      <c r="F1025" s="152">
        <v>-50</v>
      </c>
      <c r="G1025" s="130"/>
      <c r="H1025" s="152">
        <v>5000</v>
      </c>
      <c r="I1025" s="130"/>
      <c r="J1025" s="130"/>
    </row>
    <row r="1026" spans="1:10" x14ac:dyDescent="0.25">
      <c r="A1026" s="86" t="s">
        <v>217</v>
      </c>
      <c r="B1026" s="153" t="s">
        <v>216</v>
      </c>
      <c r="C1026" s="130"/>
      <c r="D1026" s="87">
        <v>10000</v>
      </c>
      <c r="E1026" s="87">
        <v>-5000</v>
      </c>
      <c r="F1026" s="154">
        <v>-50</v>
      </c>
      <c r="G1026" s="130"/>
      <c r="H1026" s="154">
        <v>5000</v>
      </c>
      <c r="I1026" s="130"/>
      <c r="J1026" s="130"/>
    </row>
    <row r="1027" spans="1:10" x14ac:dyDescent="0.25">
      <c r="A1027" s="110" t="s">
        <v>102</v>
      </c>
      <c r="B1027" s="151" t="s">
        <v>17</v>
      </c>
      <c r="C1027" s="130"/>
      <c r="D1027" s="111">
        <v>10000</v>
      </c>
      <c r="E1027" s="111">
        <v>-5000</v>
      </c>
      <c r="F1027" s="152">
        <v>-50</v>
      </c>
      <c r="G1027" s="130"/>
      <c r="H1027" s="152">
        <v>5000</v>
      </c>
      <c r="I1027" s="130"/>
      <c r="J1027" s="130"/>
    </row>
    <row r="1028" spans="1:10" x14ac:dyDescent="0.25">
      <c r="A1028" s="112" t="s">
        <v>115</v>
      </c>
      <c r="B1028" s="149" t="s">
        <v>116</v>
      </c>
      <c r="C1028" s="130"/>
      <c r="D1028" s="113">
        <v>10000</v>
      </c>
      <c r="E1028" s="113">
        <v>-5000</v>
      </c>
      <c r="F1028" s="150">
        <v>-50</v>
      </c>
      <c r="G1028" s="130"/>
      <c r="H1028" s="150">
        <v>5000</v>
      </c>
      <c r="I1028" s="130"/>
      <c r="J1028" s="130"/>
    </row>
    <row r="1029" spans="1:10" x14ac:dyDescent="0.25">
      <c r="A1029" s="88" t="s">
        <v>122</v>
      </c>
      <c r="B1029" s="147" t="s">
        <v>123</v>
      </c>
      <c r="C1029" s="130"/>
      <c r="D1029" s="89">
        <v>10000</v>
      </c>
      <c r="E1029" s="89">
        <v>-5000</v>
      </c>
      <c r="F1029" s="148">
        <v>-50</v>
      </c>
      <c r="G1029" s="130"/>
      <c r="H1029" s="148">
        <v>5000</v>
      </c>
      <c r="I1029" s="130"/>
      <c r="J1029" s="130"/>
    </row>
    <row r="1030" spans="1:10" x14ac:dyDescent="0.25">
      <c r="A1030" s="78" t="s">
        <v>211</v>
      </c>
      <c r="B1030" s="161" t="s">
        <v>434</v>
      </c>
      <c r="C1030" s="130"/>
      <c r="D1030" s="79">
        <v>3054831.52</v>
      </c>
      <c r="E1030" s="79">
        <v>-893051.52</v>
      </c>
      <c r="F1030" s="162">
        <v>-29.23</v>
      </c>
      <c r="G1030" s="130"/>
      <c r="H1030" s="162">
        <v>2161780</v>
      </c>
      <c r="I1030" s="130"/>
      <c r="J1030" s="130"/>
    </row>
    <row r="1031" spans="1:10" x14ac:dyDescent="0.25">
      <c r="A1031" s="80" t="s">
        <v>405</v>
      </c>
      <c r="B1031" s="155" t="s">
        <v>435</v>
      </c>
      <c r="C1031" s="130"/>
      <c r="D1031" s="81">
        <v>655000</v>
      </c>
      <c r="E1031" s="81">
        <v>0</v>
      </c>
      <c r="F1031" s="156">
        <v>0</v>
      </c>
      <c r="G1031" s="130"/>
      <c r="H1031" s="156">
        <v>655000</v>
      </c>
      <c r="I1031" s="130"/>
      <c r="J1031" s="130"/>
    </row>
    <row r="1032" spans="1:10" ht="22.5" x14ac:dyDescent="0.25">
      <c r="A1032" s="84" t="s">
        <v>436</v>
      </c>
      <c r="B1032" s="157" t="s">
        <v>437</v>
      </c>
      <c r="C1032" s="130"/>
      <c r="D1032" s="85">
        <v>655000</v>
      </c>
      <c r="E1032" s="85">
        <v>0</v>
      </c>
      <c r="F1032" s="158">
        <v>0</v>
      </c>
      <c r="G1032" s="130"/>
      <c r="H1032" s="158">
        <v>655000</v>
      </c>
      <c r="I1032" s="130"/>
      <c r="J1032" s="130"/>
    </row>
    <row r="1033" spans="1:10" x14ac:dyDescent="0.25">
      <c r="A1033" s="110" t="s">
        <v>215</v>
      </c>
      <c r="B1033" s="151" t="s">
        <v>216</v>
      </c>
      <c r="C1033" s="130"/>
      <c r="D1033" s="111">
        <v>655000</v>
      </c>
      <c r="E1033" s="111">
        <v>0</v>
      </c>
      <c r="F1033" s="152">
        <v>0</v>
      </c>
      <c r="G1033" s="130"/>
      <c r="H1033" s="152">
        <v>655000</v>
      </c>
      <c r="I1033" s="130"/>
      <c r="J1033" s="130"/>
    </row>
    <row r="1034" spans="1:10" x14ac:dyDescent="0.25">
      <c r="A1034" s="86" t="s">
        <v>217</v>
      </c>
      <c r="B1034" s="153" t="s">
        <v>216</v>
      </c>
      <c r="C1034" s="130"/>
      <c r="D1034" s="87">
        <v>655000</v>
      </c>
      <c r="E1034" s="87">
        <v>0</v>
      </c>
      <c r="F1034" s="154">
        <v>0</v>
      </c>
      <c r="G1034" s="130"/>
      <c r="H1034" s="154">
        <v>655000</v>
      </c>
      <c r="I1034" s="130"/>
      <c r="J1034" s="130"/>
    </row>
    <row r="1035" spans="1:10" x14ac:dyDescent="0.25">
      <c r="A1035" s="110" t="s">
        <v>102</v>
      </c>
      <c r="B1035" s="151" t="s">
        <v>17</v>
      </c>
      <c r="C1035" s="130"/>
      <c r="D1035" s="111">
        <v>655000</v>
      </c>
      <c r="E1035" s="111">
        <v>0</v>
      </c>
      <c r="F1035" s="152">
        <v>0</v>
      </c>
      <c r="G1035" s="130"/>
      <c r="H1035" s="152">
        <v>655000</v>
      </c>
      <c r="I1035" s="130"/>
      <c r="J1035" s="130"/>
    </row>
    <row r="1036" spans="1:10" x14ac:dyDescent="0.25">
      <c r="A1036" s="112" t="s">
        <v>156</v>
      </c>
      <c r="B1036" s="149" t="s">
        <v>157</v>
      </c>
      <c r="C1036" s="130"/>
      <c r="D1036" s="113">
        <v>655000</v>
      </c>
      <c r="E1036" s="113">
        <v>0</v>
      </c>
      <c r="F1036" s="150">
        <v>0</v>
      </c>
      <c r="G1036" s="130"/>
      <c r="H1036" s="150">
        <v>655000</v>
      </c>
      <c r="I1036" s="130"/>
      <c r="J1036" s="130"/>
    </row>
    <row r="1037" spans="1:10" x14ac:dyDescent="0.25">
      <c r="A1037" s="88" t="s">
        <v>159</v>
      </c>
      <c r="B1037" s="147" t="s">
        <v>160</v>
      </c>
      <c r="C1037" s="130"/>
      <c r="D1037" s="89">
        <v>655000</v>
      </c>
      <c r="E1037" s="89">
        <v>0</v>
      </c>
      <c r="F1037" s="148">
        <v>0</v>
      </c>
      <c r="G1037" s="130"/>
      <c r="H1037" s="148">
        <v>655000</v>
      </c>
      <c r="I1037" s="130"/>
      <c r="J1037" s="130"/>
    </row>
    <row r="1038" spans="1:10" ht="15" customHeight="1" x14ac:dyDescent="0.25">
      <c r="A1038" s="80" t="s">
        <v>438</v>
      </c>
      <c r="B1038" s="155" t="s">
        <v>439</v>
      </c>
      <c r="C1038" s="130"/>
      <c r="D1038" s="81">
        <v>101000</v>
      </c>
      <c r="E1038" s="81">
        <v>0</v>
      </c>
      <c r="F1038" s="156">
        <v>0</v>
      </c>
      <c r="G1038" s="130"/>
      <c r="H1038" s="156">
        <v>101000</v>
      </c>
      <c r="I1038" s="130"/>
      <c r="J1038" s="130"/>
    </row>
    <row r="1039" spans="1:10" ht="22.5" x14ac:dyDescent="0.25">
      <c r="A1039" s="84" t="s">
        <v>436</v>
      </c>
      <c r="B1039" s="157" t="s">
        <v>437</v>
      </c>
      <c r="C1039" s="130"/>
      <c r="D1039" s="85">
        <v>101000</v>
      </c>
      <c r="E1039" s="85">
        <v>0</v>
      </c>
      <c r="F1039" s="158">
        <v>0</v>
      </c>
      <c r="G1039" s="130"/>
      <c r="H1039" s="158">
        <v>101000</v>
      </c>
      <c r="I1039" s="130"/>
      <c r="J1039" s="130"/>
    </row>
    <row r="1040" spans="1:10" x14ac:dyDescent="0.25">
      <c r="A1040" s="110" t="s">
        <v>215</v>
      </c>
      <c r="B1040" s="151" t="s">
        <v>216</v>
      </c>
      <c r="C1040" s="130"/>
      <c r="D1040" s="111">
        <v>101000</v>
      </c>
      <c r="E1040" s="111">
        <v>0</v>
      </c>
      <c r="F1040" s="152">
        <v>0</v>
      </c>
      <c r="G1040" s="130"/>
      <c r="H1040" s="152">
        <v>101000</v>
      </c>
      <c r="I1040" s="130"/>
      <c r="J1040" s="130"/>
    </row>
    <row r="1041" spans="1:10" x14ac:dyDescent="0.25">
      <c r="A1041" s="86" t="s">
        <v>217</v>
      </c>
      <c r="B1041" s="153" t="s">
        <v>216</v>
      </c>
      <c r="C1041" s="130"/>
      <c r="D1041" s="87">
        <v>101000</v>
      </c>
      <c r="E1041" s="87">
        <v>0</v>
      </c>
      <c r="F1041" s="154">
        <v>0</v>
      </c>
      <c r="G1041" s="130"/>
      <c r="H1041" s="154">
        <v>101000</v>
      </c>
      <c r="I1041" s="130"/>
      <c r="J1041" s="130"/>
    </row>
    <row r="1042" spans="1:10" x14ac:dyDescent="0.25">
      <c r="A1042" s="110" t="s">
        <v>102</v>
      </c>
      <c r="B1042" s="151" t="s">
        <v>17</v>
      </c>
      <c r="C1042" s="130"/>
      <c r="D1042" s="111">
        <v>101000</v>
      </c>
      <c r="E1042" s="111">
        <v>0</v>
      </c>
      <c r="F1042" s="152">
        <v>0</v>
      </c>
      <c r="G1042" s="130"/>
      <c r="H1042" s="152">
        <v>101000</v>
      </c>
      <c r="I1042" s="130"/>
      <c r="J1042" s="130"/>
    </row>
    <row r="1043" spans="1:10" x14ac:dyDescent="0.25">
      <c r="A1043" s="112" t="s">
        <v>115</v>
      </c>
      <c r="B1043" s="149" t="s">
        <v>116</v>
      </c>
      <c r="C1043" s="130"/>
      <c r="D1043" s="113">
        <v>101000</v>
      </c>
      <c r="E1043" s="113">
        <v>0</v>
      </c>
      <c r="F1043" s="150">
        <v>0</v>
      </c>
      <c r="G1043" s="130"/>
      <c r="H1043" s="150">
        <v>101000</v>
      </c>
      <c r="I1043" s="130"/>
      <c r="J1043" s="130"/>
    </row>
    <row r="1044" spans="1:10" x14ac:dyDescent="0.25">
      <c r="A1044" s="88" t="s">
        <v>122</v>
      </c>
      <c r="B1044" s="147" t="s">
        <v>123</v>
      </c>
      <c r="C1044" s="130"/>
      <c r="D1044" s="89">
        <v>101000</v>
      </c>
      <c r="E1044" s="89">
        <v>0</v>
      </c>
      <c r="F1044" s="148">
        <v>0</v>
      </c>
      <c r="G1044" s="130"/>
      <c r="H1044" s="148">
        <v>101000</v>
      </c>
      <c r="I1044" s="130"/>
      <c r="J1044" s="130"/>
    </row>
    <row r="1045" spans="1:10" x14ac:dyDescent="0.25">
      <c r="A1045" s="80" t="s">
        <v>440</v>
      </c>
      <c r="B1045" s="155" t="s">
        <v>441</v>
      </c>
      <c r="C1045" s="130"/>
      <c r="D1045" s="81">
        <v>85000</v>
      </c>
      <c r="E1045" s="81">
        <v>0</v>
      </c>
      <c r="F1045" s="156">
        <v>0</v>
      </c>
      <c r="G1045" s="130"/>
      <c r="H1045" s="156">
        <v>85000</v>
      </c>
      <c r="I1045" s="130"/>
      <c r="J1045" s="130"/>
    </row>
    <row r="1046" spans="1:10" ht="22.5" x14ac:dyDescent="0.25">
      <c r="A1046" s="84" t="s">
        <v>436</v>
      </c>
      <c r="B1046" s="157" t="s">
        <v>437</v>
      </c>
      <c r="C1046" s="130"/>
      <c r="D1046" s="85">
        <v>85000</v>
      </c>
      <c r="E1046" s="85">
        <v>0</v>
      </c>
      <c r="F1046" s="158">
        <v>0</v>
      </c>
      <c r="G1046" s="130"/>
      <c r="H1046" s="158">
        <v>85000</v>
      </c>
      <c r="I1046" s="130"/>
      <c r="J1046" s="130"/>
    </row>
    <row r="1047" spans="1:10" x14ac:dyDescent="0.25">
      <c r="A1047" s="110" t="s">
        <v>215</v>
      </c>
      <c r="B1047" s="151" t="s">
        <v>216</v>
      </c>
      <c r="C1047" s="130"/>
      <c r="D1047" s="111">
        <v>85000</v>
      </c>
      <c r="E1047" s="111">
        <v>0</v>
      </c>
      <c r="F1047" s="152">
        <v>0</v>
      </c>
      <c r="G1047" s="130"/>
      <c r="H1047" s="152">
        <v>85000</v>
      </c>
      <c r="I1047" s="130"/>
      <c r="J1047" s="130"/>
    </row>
    <row r="1048" spans="1:10" x14ac:dyDescent="0.25">
      <c r="A1048" s="86" t="s">
        <v>217</v>
      </c>
      <c r="B1048" s="153" t="s">
        <v>216</v>
      </c>
      <c r="C1048" s="130"/>
      <c r="D1048" s="87">
        <v>85000</v>
      </c>
      <c r="E1048" s="87">
        <v>0</v>
      </c>
      <c r="F1048" s="154">
        <v>0</v>
      </c>
      <c r="G1048" s="130"/>
      <c r="H1048" s="154">
        <v>85000</v>
      </c>
      <c r="I1048" s="130"/>
      <c r="J1048" s="130"/>
    </row>
    <row r="1049" spans="1:10" x14ac:dyDescent="0.25">
      <c r="A1049" s="110" t="s">
        <v>102</v>
      </c>
      <c r="B1049" s="151" t="s">
        <v>17</v>
      </c>
      <c r="C1049" s="130"/>
      <c r="D1049" s="111">
        <v>85000</v>
      </c>
      <c r="E1049" s="111">
        <v>0</v>
      </c>
      <c r="F1049" s="152">
        <v>0</v>
      </c>
      <c r="G1049" s="130"/>
      <c r="H1049" s="152">
        <v>85000</v>
      </c>
      <c r="I1049" s="130"/>
      <c r="J1049" s="130"/>
    </row>
    <row r="1050" spans="1:10" x14ac:dyDescent="0.25">
      <c r="A1050" s="112" t="s">
        <v>115</v>
      </c>
      <c r="B1050" s="149" t="s">
        <v>116</v>
      </c>
      <c r="C1050" s="130"/>
      <c r="D1050" s="113">
        <v>85000</v>
      </c>
      <c r="E1050" s="113">
        <v>0</v>
      </c>
      <c r="F1050" s="150">
        <v>0</v>
      </c>
      <c r="G1050" s="130"/>
      <c r="H1050" s="150">
        <v>85000</v>
      </c>
      <c r="I1050" s="130"/>
      <c r="J1050" s="130"/>
    </row>
    <row r="1051" spans="1:10" x14ac:dyDescent="0.25">
      <c r="A1051" s="88" t="s">
        <v>122</v>
      </c>
      <c r="B1051" s="147" t="s">
        <v>123</v>
      </c>
      <c r="C1051" s="130"/>
      <c r="D1051" s="89">
        <v>85000</v>
      </c>
      <c r="E1051" s="89">
        <v>0</v>
      </c>
      <c r="F1051" s="148">
        <v>0</v>
      </c>
      <c r="G1051" s="130"/>
      <c r="H1051" s="148">
        <v>85000</v>
      </c>
      <c r="I1051" s="130"/>
      <c r="J1051" s="130"/>
    </row>
    <row r="1052" spans="1:10" ht="22.5" x14ac:dyDescent="0.25">
      <c r="A1052" s="80" t="s">
        <v>442</v>
      </c>
      <c r="B1052" s="155" t="s">
        <v>443</v>
      </c>
      <c r="C1052" s="130"/>
      <c r="D1052" s="81">
        <v>919000</v>
      </c>
      <c r="E1052" s="81">
        <v>0</v>
      </c>
      <c r="F1052" s="156">
        <v>0</v>
      </c>
      <c r="G1052" s="130"/>
      <c r="H1052" s="156">
        <v>919000</v>
      </c>
      <c r="I1052" s="130"/>
      <c r="J1052" s="130"/>
    </row>
    <row r="1053" spans="1:10" ht="22.5" x14ac:dyDescent="0.25">
      <c r="A1053" s="84" t="s">
        <v>436</v>
      </c>
      <c r="B1053" s="157" t="s">
        <v>437</v>
      </c>
      <c r="C1053" s="130"/>
      <c r="D1053" s="85">
        <v>919000</v>
      </c>
      <c r="E1053" s="85">
        <v>0</v>
      </c>
      <c r="F1053" s="158">
        <v>0</v>
      </c>
      <c r="G1053" s="130"/>
      <c r="H1053" s="158">
        <v>919000</v>
      </c>
      <c r="I1053" s="130"/>
      <c r="J1053" s="130"/>
    </row>
    <row r="1054" spans="1:10" x14ac:dyDescent="0.25">
      <c r="A1054" s="110" t="s">
        <v>215</v>
      </c>
      <c r="B1054" s="151" t="s">
        <v>216</v>
      </c>
      <c r="C1054" s="130"/>
      <c r="D1054" s="111">
        <v>519000</v>
      </c>
      <c r="E1054" s="111">
        <v>0</v>
      </c>
      <c r="F1054" s="152">
        <v>0</v>
      </c>
      <c r="G1054" s="130"/>
      <c r="H1054" s="152">
        <v>519000</v>
      </c>
      <c r="I1054" s="130"/>
      <c r="J1054" s="130"/>
    </row>
    <row r="1055" spans="1:10" x14ac:dyDescent="0.25">
      <c r="A1055" s="86" t="s">
        <v>217</v>
      </c>
      <c r="B1055" s="153" t="s">
        <v>216</v>
      </c>
      <c r="C1055" s="130"/>
      <c r="D1055" s="87">
        <v>519000</v>
      </c>
      <c r="E1055" s="87">
        <v>0</v>
      </c>
      <c r="F1055" s="154">
        <v>0</v>
      </c>
      <c r="G1055" s="130"/>
      <c r="H1055" s="154">
        <v>519000</v>
      </c>
      <c r="I1055" s="130"/>
      <c r="J1055" s="130"/>
    </row>
    <row r="1056" spans="1:10" x14ac:dyDescent="0.25">
      <c r="A1056" s="110" t="s">
        <v>102</v>
      </c>
      <c r="B1056" s="151" t="s">
        <v>17</v>
      </c>
      <c r="C1056" s="130"/>
      <c r="D1056" s="111">
        <v>19000</v>
      </c>
      <c r="E1056" s="111">
        <v>0</v>
      </c>
      <c r="F1056" s="152">
        <v>0</v>
      </c>
      <c r="G1056" s="130"/>
      <c r="H1056" s="152">
        <v>19000</v>
      </c>
      <c r="I1056" s="130"/>
      <c r="J1056" s="130"/>
    </row>
    <row r="1057" spans="1:10" x14ac:dyDescent="0.25">
      <c r="A1057" s="112" t="s">
        <v>115</v>
      </c>
      <c r="B1057" s="149" t="s">
        <v>116</v>
      </c>
      <c r="C1057" s="130"/>
      <c r="D1057" s="113">
        <v>19000</v>
      </c>
      <c r="E1057" s="113">
        <v>0</v>
      </c>
      <c r="F1057" s="150">
        <v>0</v>
      </c>
      <c r="G1057" s="130"/>
      <c r="H1057" s="150">
        <v>19000</v>
      </c>
      <c r="I1057" s="130"/>
      <c r="J1057" s="130"/>
    </row>
    <row r="1058" spans="1:10" x14ac:dyDescent="0.25">
      <c r="A1058" s="88" t="s">
        <v>122</v>
      </c>
      <c r="B1058" s="147" t="s">
        <v>123</v>
      </c>
      <c r="C1058" s="130"/>
      <c r="D1058" s="89">
        <v>19000</v>
      </c>
      <c r="E1058" s="89">
        <v>0</v>
      </c>
      <c r="F1058" s="148">
        <v>0</v>
      </c>
      <c r="G1058" s="130"/>
      <c r="H1058" s="148">
        <v>19000</v>
      </c>
      <c r="I1058" s="130"/>
      <c r="J1058" s="130"/>
    </row>
    <row r="1059" spans="1:10" x14ac:dyDescent="0.25">
      <c r="A1059" s="110" t="s">
        <v>167</v>
      </c>
      <c r="B1059" s="151" t="s">
        <v>18</v>
      </c>
      <c r="C1059" s="130"/>
      <c r="D1059" s="111">
        <v>500000</v>
      </c>
      <c r="E1059" s="111">
        <v>0</v>
      </c>
      <c r="F1059" s="152">
        <v>0</v>
      </c>
      <c r="G1059" s="130"/>
      <c r="H1059" s="152">
        <v>500000</v>
      </c>
      <c r="I1059" s="130"/>
      <c r="J1059" s="130"/>
    </row>
    <row r="1060" spans="1:10" x14ac:dyDescent="0.25">
      <c r="A1060" s="112" t="s">
        <v>168</v>
      </c>
      <c r="B1060" s="149" t="s">
        <v>169</v>
      </c>
      <c r="C1060" s="130"/>
      <c r="D1060" s="113">
        <v>500000</v>
      </c>
      <c r="E1060" s="113">
        <v>0</v>
      </c>
      <c r="F1060" s="150">
        <v>0</v>
      </c>
      <c r="G1060" s="130"/>
      <c r="H1060" s="150">
        <v>500000</v>
      </c>
      <c r="I1060" s="130"/>
      <c r="J1060" s="130"/>
    </row>
    <row r="1061" spans="1:10" x14ac:dyDescent="0.25">
      <c r="A1061" s="88" t="s">
        <v>170</v>
      </c>
      <c r="B1061" s="147" t="s">
        <v>171</v>
      </c>
      <c r="C1061" s="130"/>
      <c r="D1061" s="89">
        <v>500000</v>
      </c>
      <c r="E1061" s="89">
        <v>0</v>
      </c>
      <c r="F1061" s="148">
        <v>0</v>
      </c>
      <c r="G1061" s="130"/>
      <c r="H1061" s="148">
        <v>500000</v>
      </c>
      <c r="I1061" s="130"/>
      <c r="J1061" s="130"/>
    </row>
    <row r="1062" spans="1:10" x14ac:dyDescent="0.25">
      <c r="A1062" s="110" t="s">
        <v>271</v>
      </c>
      <c r="B1062" s="151" t="s">
        <v>272</v>
      </c>
      <c r="C1062" s="130"/>
      <c r="D1062" s="111">
        <v>400000</v>
      </c>
      <c r="E1062" s="111">
        <v>0</v>
      </c>
      <c r="F1062" s="152">
        <v>0</v>
      </c>
      <c r="G1062" s="130"/>
      <c r="H1062" s="152">
        <v>400000</v>
      </c>
      <c r="I1062" s="130"/>
      <c r="J1062" s="130"/>
    </row>
    <row r="1063" spans="1:10" x14ac:dyDescent="0.25">
      <c r="A1063" s="86" t="s">
        <v>277</v>
      </c>
      <c r="B1063" s="153" t="s">
        <v>278</v>
      </c>
      <c r="C1063" s="130"/>
      <c r="D1063" s="87">
        <v>400000</v>
      </c>
      <c r="E1063" s="87">
        <v>0</v>
      </c>
      <c r="F1063" s="154">
        <v>0</v>
      </c>
      <c r="G1063" s="130"/>
      <c r="H1063" s="154">
        <v>400000</v>
      </c>
      <c r="I1063" s="130"/>
      <c r="J1063" s="130"/>
    </row>
    <row r="1064" spans="1:10" x14ac:dyDescent="0.25">
      <c r="A1064" s="110" t="s">
        <v>167</v>
      </c>
      <c r="B1064" s="151" t="s">
        <v>18</v>
      </c>
      <c r="C1064" s="130"/>
      <c r="D1064" s="111">
        <v>400000</v>
      </c>
      <c r="E1064" s="111">
        <v>0</v>
      </c>
      <c r="F1064" s="152">
        <v>0</v>
      </c>
      <c r="G1064" s="130"/>
      <c r="H1064" s="152">
        <v>400000</v>
      </c>
      <c r="I1064" s="130"/>
      <c r="J1064" s="130"/>
    </row>
    <row r="1065" spans="1:10" x14ac:dyDescent="0.25">
      <c r="A1065" s="112" t="s">
        <v>168</v>
      </c>
      <c r="B1065" s="149" t="s">
        <v>169</v>
      </c>
      <c r="C1065" s="130"/>
      <c r="D1065" s="113">
        <v>400000</v>
      </c>
      <c r="E1065" s="113">
        <v>0</v>
      </c>
      <c r="F1065" s="150">
        <v>0</v>
      </c>
      <c r="G1065" s="130"/>
      <c r="H1065" s="150">
        <v>400000</v>
      </c>
      <c r="I1065" s="130"/>
      <c r="J1065" s="130"/>
    </row>
    <row r="1066" spans="1:10" x14ac:dyDescent="0.25">
      <c r="A1066" s="88" t="s">
        <v>170</v>
      </c>
      <c r="B1066" s="147" t="s">
        <v>171</v>
      </c>
      <c r="C1066" s="130"/>
      <c r="D1066" s="89">
        <v>400000</v>
      </c>
      <c r="E1066" s="89">
        <v>0</v>
      </c>
      <c r="F1066" s="148">
        <v>0</v>
      </c>
      <c r="G1066" s="130"/>
      <c r="H1066" s="148">
        <v>400000</v>
      </c>
      <c r="I1066" s="130"/>
      <c r="J1066" s="130"/>
    </row>
    <row r="1067" spans="1:10" ht="22.5" x14ac:dyDescent="0.25">
      <c r="A1067" s="80" t="s">
        <v>237</v>
      </c>
      <c r="B1067" s="155" t="s">
        <v>444</v>
      </c>
      <c r="C1067" s="130"/>
      <c r="D1067" s="81">
        <v>250000</v>
      </c>
      <c r="E1067" s="81">
        <v>0</v>
      </c>
      <c r="F1067" s="156">
        <v>0</v>
      </c>
      <c r="G1067" s="130"/>
      <c r="H1067" s="156">
        <v>250000</v>
      </c>
      <c r="I1067" s="130"/>
      <c r="J1067" s="130"/>
    </row>
    <row r="1068" spans="1:10" ht="22.5" x14ac:dyDescent="0.25">
      <c r="A1068" s="84" t="s">
        <v>436</v>
      </c>
      <c r="B1068" s="157" t="s">
        <v>437</v>
      </c>
      <c r="C1068" s="130"/>
      <c r="D1068" s="85">
        <v>250000</v>
      </c>
      <c r="E1068" s="85">
        <v>0</v>
      </c>
      <c r="F1068" s="158">
        <v>0</v>
      </c>
      <c r="G1068" s="130"/>
      <c r="H1068" s="158">
        <v>250000</v>
      </c>
      <c r="I1068" s="130"/>
      <c r="J1068" s="130"/>
    </row>
    <row r="1069" spans="1:10" x14ac:dyDescent="0.25">
      <c r="A1069" s="110" t="s">
        <v>215</v>
      </c>
      <c r="B1069" s="151" t="s">
        <v>216</v>
      </c>
      <c r="C1069" s="130"/>
      <c r="D1069" s="111">
        <v>250000</v>
      </c>
      <c r="E1069" s="111">
        <v>0</v>
      </c>
      <c r="F1069" s="152">
        <v>0</v>
      </c>
      <c r="G1069" s="130"/>
      <c r="H1069" s="152">
        <v>250000</v>
      </c>
      <c r="I1069" s="130"/>
      <c r="J1069" s="130"/>
    </row>
    <row r="1070" spans="1:10" ht="0" hidden="1" customHeight="1" x14ac:dyDescent="0.25">
      <c r="A1070" s="86" t="s">
        <v>217</v>
      </c>
      <c r="B1070" s="153" t="s">
        <v>216</v>
      </c>
      <c r="C1070" s="130"/>
      <c r="D1070" s="87">
        <v>250000</v>
      </c>
      <c r="E1070" s="87">
        <v>0</v>
      </c>
      <c r="F1070" s="154">
        <v>0</v>
      </c>
      <c r="G1070" s="130"/>
      <c r="H1070" s="154">
        <v>250000</v>
      </c>
      <c r="I1070" s="130"/>
      <c r="J1070" s="130"/>
    </row>
    <row r="1071" spans="1:10" x14ac:dyDescent="0.25">
      <c r="A1071" s="110" t="s">
        <v>102</v>
      </c>
      <c r="B1071" s="151" t="s">
        <v>17</v>
      </c>
      <c r="C1071" s="130"/>
      <c r="D1071" s="111">
        <v>250000</v>
      </c>
      <c r="E1071" s="111">
        <v>0</v>
      </c>
      <c r="F1071" s="152">
        <v>0</v>
      </c>
      <c r="G1071" s="130"/>
      <c r="H1071" s="152">
        <v>250000</v>
      </c>
      <c r="I1071" s="130"/>
      <c r="J1071" s="130"/>
    </row>
    <row r="1072" spans="1:10" x14ac:dyDescent="0.25">
      <c r="A1072" s="112" t="s">
        <v>138</v>
      </c>
      <c r="B1072" s="149" t="s">
        <v>139</v>
      </c>
      <c r="C1072" s="130"/>
      <c r="D1072" s="113">
        <v>250000</v>
      </c>
      <c r="E1072" s="113">
        <v>0</v>
      </c>
      <c r="F1072" s="150">
        <v>0</v>
      </c>
      <c r="G1072" s="130"/>
      <c r="H1072" s="150">
        <v>250000</v>
      </c>
      <c r="I1072" s="130"/>
      <c r="J1072" s="130"/>
    </row>
    <row r="1073" spans="1:10" x14ac:dyDescent="0.25">
      <c r="A1073" s="88" t="s">
        <v>141</v>
      </c>
      <c r="B1073" s="147" t="s">
        <v>142</v>
      </c>
      <c r="C1073" s="130"/>
      <c r="D1073" s="89">
        <v>250000</v>
      </c>
      <c r="E1073" s="89">
        <v>0</v>
      </c>
      <c r="F1073" s="148">
        <v>0</v>
      </c>
      <c r="G1073" s="130"/>
      <c r="H1073" s="148">
        <v>250000</v>
      </c>
      <c r="I1073" s="130"/>
      <c r="J1073" s="130"/>
    </row>
    <row r="1074" spans="1:10" ht="22.5" x14ac:dyDescent="0.25">
      <c r="A1074" s="80" t="s">
        <v>359</v>
      </c>
      <c r="B1074" s="155" t="s">
        <v>445</v>
      </c>
      <c r="C1074" s="130"/>
      <c r="D1074" s="81">
        <v>151780</v>
      </c>
      <c r="E1074" s="81">
        <v>0</v>
      </c>
      <c r="F1074" s="156">
        <v>0</v>
      </c>
      <c r="G1074" s="130"/>
      <c r="H1074" s="156">
        <v>151780</v>
      </c>
      <c r="I1074" s="130"/>
      <c r="J1074" s="130"/>
    </row>
    <row r="1075" spans="1:10" ht="22.5" x14ac:dyDescent="0.25">
      <c r="A1075" s="84" t="s">
        <v>436</v>
      </c>
      <c r="B1075" s="157" t="s">
        <v>437</v>
      </c>
      <c r="C1075" s="130"/>
      <c r="D1075" s="85">
        <v>151780</v>
      </c>
      <c r="E1075" s="85">
        <v>0</v>
      </c>
      <c r="F1075" s="158">
        <v>0</v>
      </c>
      <c r="G1075" s="130"/>
      <c r="H1075" s="158">
        <v>151780</v>
      </c>
      <c r="I1075" s="130"/>
      <c r="J1075" s="130"/>
    </row>
    <row r="1076" spans="1:10" x14ac:dyDescent="0.25">
      <c r="A1076" s="110" t="s">
        <v>215</v>
      </c>
      <c r="B1076" s="151" t="s">
        <v>216</v>
      </c>
      <c r="C1076" s="130"/>
      <c r="D1076" s="111">
        <v>20000</v>
      </c>
      <c r="E1076" s="111">
        <v>0</v>
      </c>
      <c r="F1076" s="152">
        <v>0</v>
      </c>
      <c r="G1076" s="130"/>
      <c r="H1076" s="152">
        <v>20000</v>
      </c>
      <c r="I1076" s="130"/>
      <c r="J1076" s="130"/>
    </row>
    <row r="1077" spans="1:10" x14ac:dyDescent="0.25">
      <c r="A1077" s="86" t="s">
        <v>217</v>
      </c>
      <c r="B1077" s="153" t="s">
        <v>216</v>
      </c>
      <c r="C1077" s="130"/>
      <c r="D1077" s="87">
        <v>20000</v>
      </c>
      <c r="E1077" s="87">
        <v>0</v>
      </c>
      <c r="F1077" s="154">
        <v>0</v>
      </c>
      <c r="G1077" s="130"/>
      <c r="H1077" s="154">
        <v>20000</v>
      </c>
      <c r="I1077" s="130"/>
      <c r="J1077" s="130"/>
    </row>
    <row r="1078" spans="1:10" x14ac:dyDescent="0.25">
      <c r="A1078" s="110" t="s">
        <v>102</v>
      </c>
      <c r="B1078" s="151" t="s">
        <v>17</v>
      </c>
      <c r="C1078" s="130"/>
      <c r="D1078" s="111">
        <v>20000</v>
      </c>
      <c r="E1078" s="111">
        <v>0</v>
      </c>
      <c r="F1078" s="152">
        <v>0</v>
      </c>
      <c r="G1078" s="130"/>
      <c r="H1078" s="152">
        <v>20000</v>
      </c>
      <c r="I1078" s="130"/>
      <c r="J1078" s="130"/>
    </row>
    <row r="1079" spans="1:10" x14ac:dyDescent="0.25">
      <c r="A1079" s="112" t="s">
        <v>115</v>
      </c>
      <c r="B1079" s="149" t="s">
        <v>116</v>
      </c>
      <c r="C1079" s="130"/>
      <c r="D1079" s="113">
        <v>20000</v>
      </c>
      <c r="E1079" s="113">
        <v>0</v>
      </c>
      <c r="F1079" s="150">
        <v>0</v>
      </c>
      <c r="G1079" s="130"/>
      <c r="H1079" s="150">
        <v>20000</v>
      </c>
      <c r="I1079" s="130"/>
      <c r="J1079" s="130"/>
    </row>
    <row r="1080" spans="1:10" x14ac:dyDescent="0.25">
      <c r="A1080" s="88" t="s">
        <v>120</v>
      </c>
      <c r="B1080" s="147" t="s">
        <v>121</v>
      </c>
      <c r="C1080" s="130"/>
      <c r="D1080" s="89">
        <v>20000</v>
      </c>
      <c r="E1080" s="89">
        <v>0</v>
      </c>
      <c r="F1080" s="148">
        <v>0</v>
      </c>
      <c r="G1080" s="130"/>
      <c r="H1080" s="148">
        <v>20000</v>
      </c>
      <c r="I1080" s="130"/>
      <c r="J1080" s="130"/>
    </row>
    <row r="1081" spans="1:10" x14ac:dyDescent="0.25">
      <c r="A1081" s="110" t="s">
        <v>259</v>
      </c>
      <c r="B1081" s="151" t="s">
        <v>260</v>
      </c>
      <c r="C1081" s="130"/>
      <c r="D1081" s="111">
        <v>20592.5</v>
      </c>
      <c r="E1081" s="111">
        <v>0</v>
      </c>
      <c r="F1081" s="152">
        <v>0</v>
      </c>
      <c r="G1081" s="130"/>
      <c r="H1081" s="152">
        <v>20592.5</v>
      </c>
      <c r="I1081" s="130"/>
      <c r="J1081" s="130"/>
    </row>
    <row r="1082" spans="1:10" x14ac:dyDescent="0.25">
      <c r="A1082" s="86" t="s">
        <v>261</v>
      </c>
      <c r="B1082" s="153" t="s">
        <v>260</v>
      </c>
      <c r="C1082" s="130"/>
      <c r="D1082" s="87">
        <v>20592.5</v>
      </c>
      <c r="E1082" s="87">
        <v>0</v>
      </c>
      <c r="F1082" s="154">
        <v>0</v>
      </c>
      <c r="G1082" s="130"/>
      <c r="H1082" s="154">
        <v>20592.5</v>
      </c>
      <c r="I1082" s="130"/>
      <c r="J1082" s="130"/>
    </row>
    <row r="1083" spans="1:10" x14ac:dyDescent="0.25">
      <c r="A1083" s="110" t="s">
        <v>167</v>
      </c>
      <c r="B1083" s="151" t="s">
        <v>18</v>
      </c>
      <c r="C1083" s="130"/>
      <c r="D1083" s="111">
        <v>20592.5</v>
      </c>
      <c r="E1083" s="111">
        <v>0</v>
      </c>
      <c r="F1083" s="152">
        <v>0</v>
      </c>
      <c r="G1083" s="130"/>
      <c r="H1083" s="152">
        <v>20592.5</v>
      </c>
      <c r="I1083" s="130"/>
      <c r="J1083" s="130"/>
    </row>
    <row r="1084" spans="1:10" x14ac:dyDescent="0.25">
      <c r="A1084" s="112" t="s">
        <v>168</v>
      </c>
      <c r="B1084" s="149" t="s">
        <v>169</v>
      </c>
      <c r="C1084" s="130"/>
      <c r="D1084" s="113">
        <v>20592.5</v>
      </c>
      <c r="E1084" s="113">
        <v>0</v>
      </c>
      <c r="F1084" s="150">
        <v>0</v>
      </c>
      <c r="G1084" s="130"/>
      <c r="H1084" s="150">
        <v>20592.5</v>
      </c>
      <c r="I1084" s="130"/>
      <c r="J1084" s="130"/>
    </row>
    <row r="1085" spans="1:10" x14ac:dyDescent="0.25">
      <c r="A1085" s="88" t="s">
        <v>170</v>
      </c>
      <c r="B1085" s="147" t="s">
        <v>171</v>
      </c>
      <c r="C1085" s="130"/>
      <c r="D1085" s="89">
        <v>20592.5</v>
      </c>
      <c r="E1085" s="89">
        <v>0</v>
      </c>
      <c r="F1085" s="148">
        <v>0</v>
      </c>
      <c r="G1085" s="130"/>
      <c r="H1085" s="148">
        <v>20592.5</v>
      </c>
      <c r="I1085" s="130"/>
      <c r="J1085" s="130"/>
    </row>
    <row r="1086" spans="1:10" x14ac:dyDescent="0.25">
      <c r="A1086" s="110" t="s">
        <v>271</v>
      </c>
      <c r="B1086" s="151" t="s">
        <v>272</v>
      </c>
      <c r="C1086" s="130"/>
      <c r="D1086" s="111">
        <v>0</v>
      </c>
      <c r="E1086" s="111">
        <v>0</v>
      </c>
      <c r="F1086" s="152">
        <v>0</v>
      </c>
      <c r="G1086" s="130"/>
      <c r="H1086" s="152">
        <v>0</v>
      </c>
      <c r="I1086" s="130"/>
      <c r="J1086" s="130"/>
    </row>
    <row r="1087" spans="1:10" x14ac:dyDescent="0.25">
      <c r="A1087" s="86" t="s">
        <v>277</v>
      </c>
      <c r="B1087" s="153" t="s">
        <v>278</v>
      </c>
      <c r="C1087" s="130"/>
      <c r="D1087" s="87">
        <v>0</v>
      </c>
      <c r="E1087" s="87">
        <v>0</v>
      </c>
      <c r="F1087" s="154">
        <v>0</v>
      </c>
      <c r="G1087" s="130"/>
      <c r="H1087" s="154">
        <v>0</v>
      </c>
      <c r="I1087" s="130"/>
      <c r="J1087" s="130"/>
    </row>
    <row r="1088" spans="1:10" x14ac:dyDescent="0.25">
      <c r="A1088" s="110" t="s">
        <v>167</v>
      </c>
      <c r="B1088" s="151" t="s">
        <v>18</v>
      </c>
      <c r="C1088" s="130"/>
      <c r="D1088" s="111">
        <v>0</v>
      </c>
      <c r="E1088" s="111">
        <v>0</v>
      </c>
      <c r="F1088" s="152">
        <v>0</v>
      </c>
      <c r="G1088" s="130"/>
      <c r="H1088" s="152">
        <v>0</v>
      </c>
      <c r="I1088" s="130"/>
      <c r="J1088" s="130"/>
    </row>
    <row r="1089" spans="1:10" x14ac:dyDescent="0.25">
      <c r="A1089" s="112" t="s">
        <v>168</v>
      </c>
      <c r="B1089" s="149" t="s">
        <v>169</v>
      </c>
      <c r="C1089" s="130"/>
      <c r="D1089" s="113">
        <v>0</v>
      </c>
      <c r="E1089" s="113">
        <v>0</v>
      </c>
      <c r="F1089" s="150">
        <v>0</v>
      </c>
      <c r="G1089" s="130"/>
      <c r="H1089" s="150">
        <v>0</v>
      </c>
      <c r="I1089" s="130"/>
      <c r="J1089" s="130"/>
    </row>
    <row r="1090" spans="1:10" x14ac:dyDescent="0.25">
      <c r="A1090" s="88" t="s">
        <v>170</v>
      </c>
      <c r="B1090" s="147" t="s">
        <v>171</v>
      </c>
      <c r="C1090" s="130"/>
      <c r="D1090" s="89">
        <v>0</v>
      </c>
      <c r="E1090" s="89">
        <v>0</v>
      </c>
      <c r="F1090" s="148">
        <v>0</v>
      </c>
      <c r="G1090" s="130"/>
      <c r="H1090" s="148">
        <v>0</v>
      </c>
      <c r="I1090" s="130"/>
      <c r="J1090" s="130"/>
    </row>
    <row r="1091" spans="1:10" x14ac:dyDescent="0.25">
      <c r="A1091" s="110" t="s">
        <v>303</v>
      </c>
      <c r="B1091" s="151" t="s">
        <v>304</v>
      </c>
      <c r="C1091" s="130"/>
      <c r="D1091" s="111">
        <v>111187.5</v>
      </c>
      <c r="E1091" s="111">
        <v>0</v>
      </c>
      <c r="F1091" s="152">
        <v>0</v>
      </c>
      <c r="G1091" s="130"/>
      <c r="H1091" s="152">
        <v>111187.5</v>
      </c>
      <c r="I1091" s="130"/>
      <c r="J1091" s="130"/>
    </row>
    <row r="1092" spans="1:10" x14ac:dyDescent="0.25">
      <c r="A1092" s="86" t="s">
        <v>305</v>
      </c>
      <c r="B1092" s="153" t="s">
        <v>304</v>
      </c>
      <c r="C1092" s="130"/>
      <c r="D1092" s="87">
        <v>111187.5</v>
      </c>
      <c r="E1092" s="87">
        <v>0</v>
      </c>
      <c r="F1092" s="154">
        <v>0</v>
      </c>
      <c r="G1092" s="130"/>
      <c r="H1092" s="154">
        <v>111187.5</v>
      </c>
      <c r="I1092" s="130"/>
      <c r="J1092" s="130"/>
    </row>
    <row r="1093" spans="1:10" x14ac:dyDescent="0.25">
      <c r="A1093" s="110" t="s">
        <v>167</v>
      </c>
      <c r="B1093" s="151" t="s">
        <v>18</v>
      </c>
      <c r="C1093" s="130"/>
      <c r="D1093" s="111">
        <v>111187.5</v>
      </c>
      <c r="E1093" s="111">
        <v>0</v>
      </c>
      <c r="F1093" s="152">
        <v>0</v>
      </c>
      <c r="G1093" s="130"/>
      <c r="H1093" s="152">
        <v>111187.5</v>
      </c>
      <c r="I1093" s="130"/>
      <c r="J1093" s="130"/>
    </row>
    <row r="1094" spans="1:10" x14ac:dyDescent="0.25">
      <c r="A1094" s="112" t="s">
        <v>168</v>
      </c>
      <c r="B1094" s="149" t="s">
        <v>169</v>
      </c>
      <c r="C1094" s="130"/>
      <c r="D1094" s="113">
        <v>111187.5</v>
      </c>
      <c r="E1094" s="113">
        <v>0</v>
      </c>
      <c r="F1094" s="150">
        <v>0</v>
      </c>
      <c r="G1094" s="130"/>
      <c r="H1094" s="150">
        <v>111187.5</v>
      </c>
      <c r="I1094" s="130"/>
      <c r="J1094" s="130"/>
    </row>
    <row r="1095" spans="1:10" x14ac:dyDescent="0.25">
      <c r="A1095" s="88" t="s">
        <v>170</v>
      </c>
      <c r="B1095" s="147" t="s">
        <v>171</v>
      </c>
      <c r="C1095" s="130"/>
      <c r="D1095" s="89">
        <v>111187.5</v>
      </c>
      <c r="E1095" s="89">
        <v>0</v>
      </c>
      <c r="F1095" s="148">
        <v>0</v>
      </c>
      <c r="G1095" s="130"/>
      <c r="H1095" s="148">
        <v>111187.5</v>
      </c>
      <c r="I1095" s="130"/>
      <c r="J1095" s="130"/>
    </row>
    <row r="1096" spans="1:10" ht="22.5" x14ac:dyDescent="0.25">
      <c r="A1096" s="80" t="s">
        <v>446</v>
      </c>
      <c r="B1096" s="155" t="s">
        <v>447</v>
      </c>
      <c r="C1096" s="130"/>
      <c r="D1096" s="81">
        <v>893051.52</v>
      </c>
      <c r="E1096" s="81">
        <v>-893051.52</v>
      </c>
      <c r="F1096" s="156">
        <v>-100</v>
      </c>
      <c r="G1096" s="130"/>
      <c r="H1096" s="156">
        <v>0</v>
      </c>
      <c r="I1096" s="130"/>
      <c r="J1096" s="130"/>
    </row>
    <row r="1097" spans="1:10" ht="22.5" x14ac:dyDescent="0.25">
      <c r="A1097" s="84" t="s">
        <v>327</v>
      </c>
      <c r="B1097" s="157" t="s">
        <v>328</v>
      </c>
      <c r="C1097" s="130"/>
      <c r="D1097" s="85">
        <v>893051.52</v>
      </c>
      <c r="E1097" s="85">
        <v>-893051.52</v>
      </c>
      <c r="F1097" s="158">
        <v>-100</v>
      </c>
      <c r="G1097" s="130"/>
      <c r="H1097" s="158">
        <v>0</v>
      </c>
      <c r="I1097" s="130"/>
      <c r="J1097" s="130"/>
    </row>
    <row r="1098" spans="1:10" x14ac:dyDescent="0.25">
      <c r="A1098" s="110" t="s">
        <v>215</v>
      </c>
      <c r="B1098" s="151" t="s">
        <v>216</v>
      </c>
      <c r="C1098" s="130"/>
      <c r="D1098" s="111">
        <v>0</v>
      </c>
      <c r="E1098" s="111">
        <v>0</v>
      </c>
      <c r="F1098" s="152">
        <v>0</v>
      </c>
      <c r="G1098" s="130"/>
      <c r="H1098" s="152">
        <v>0</v>
      </c>
      <c r="I1098" s="130"/>
      <c r="J1098" s="130"/>
    </row>
    <row r="1099" spans="1:10" x14ac:dyDescent="0.25">
      <c r="A1099" s="86" t="s">
        <v>217</v>
      </c>
      <c r="B1099" s="153" t="s">
        <v>216</v>
      </c>
      <c r="C1099" s="130"/>
      <c r="D1099" s="87">
        <v>0</v>
      </c>
      <c r="E1099" s="87">
        <v>0</v>
      </c>
      <c r="F1099" s="154">
        <v>0</v>
      </c>
      <c r="G1099" s="130"/>
      <c r="H1099" s="154">
        <v>0</v>
      </c>
      <c r="I1099" s="130"/>
      <c r="J1099" s="130"/>
    </row>
    <row r="1100" spans="1:10" x14ac:dyDescent="0.25">
      <c r="A1100" s="110" t="s">
        <v>167</v>
      </c>
      <c r="B1100" s="151" t="s">
        <v>18</v>
      </c>
      <c r="C1100" s="130"/>
      <c r="D1100" s="111">
        <v>0</v>
      </c>
      <c r="E1100" s="111">
        <v>0</v>
      </c>
      <c r="F1100" s="152">
        <v>0</v>
      </c>
      <c r="G1100" s="130"/>
      <c r="H1100" s="152">
        <v>0</v>
      </c>
      <c r="I1100" s="130"/>
      <c r="J1100" s="130"/>
    </row>
    <row r="1101" spans="1:10" x14ac:dyDescent="0.25">
      <c r="A1101" s="112" t="s">
        <v>168</v>
      </c>
      <c r="B1101" s="149" t="s">
        <v>169</v>
      </c>
      <c r="C1101" s="130"/>
      <c r="D1101" s="113">
        <v>0</v>
      </c>
      <c r="E1101" s="113">
        <v>0</v>
      </c>
      <c r="F1101" s="150">
        <v>0</v>
      </c>
      <c r="G1101" s="130"/>
      <c r="H1101" s="150">
        <v>0</v>
      </c>
      <c r="I1101" s="130"/>
      <c r="J1101" s="130"/>
    </row>
    <row r="1102" spans="1:10" x14ac:dyDescent="0.25">
      <c r="A1102" s="88" t="s">
        <v>170</v>
      </c>
      <c r="B1102" s="147" t="s">
        <v>171</v>
      </c>
      <c r="C1102" s="130"/>
      <c r="D1102" s="89">
        <v>0</v>
      </c>
      <c r="E1102" s="89">
        <v>0</v>
      </c>
      <c r="F1102" s="148">
        <v>0</v>
      </c>
      <c r="G1102" s="130"/>
      <c r="H1102" s="148">
        <v>0</v>
      </c>
      <c r="I1102" s="130"/>
      <c r="J1102" s="130"/>
    </row>
    <row r="1103" spans="1:10" x14ac:dyDescent="0.25">
      <c r="A1103" s="110" t="s">
        <v>271</v>
      </c>
      <c r="B1103" s="151" t="s">
        <v>272</v>
      </c>
      <c r="C1103" s="130"/>
      <c r="D1103" s="111">
        <v>893051.52</v>
      </c>
      <c r="E1103" s="111">
        <v>-893051.52</v>
      </c>
      <c r="F1103" s="152">
        <v>-100</v>
      </c>
      <c r="G1103" s="130"/>
      <c r="H1103" s="152">
        <v>0</v>
      </c>
      <c r="I1103" s="130"/>
      <c r="J1103" s="130"/>
    </row>
    <row r="1104" spans="1:10" x14ac:dyDescent="0.25">
      <c r="A1104" s="86" t="s">
        <v>277</v>
      </c>
      <c r="B1104" s="153" t="s">
        <v>278</v>
      </c>
      <c r="C1104" s="130"/>
      <c r="D1104" s="87">
        <v>893051.52</v>
      </c>
      <c r="E1104" s="87">
        <v>-893051.52</v>
      </c>
      <c r="F1104" s="154">
        <v>-100</v>
      </c>
      <c r="G1104" s="130"/>
      <c r="H1104" s="154">
        <v>0</v>
      </c>
      <c r="I1104" s="130"/>
      <c r="J1104" s="130"/>
    </row>
    <row r="1105" spans="1:10" x14ac:dyDescent="0.25">
      <c r="A1105" s="110" t="s">
        <v>167</v>
      </c>
      <c r="B1105" s="151" t="s">
        <v>18</v>
      </c>
      <c r="C1105" s="130"/>
      <c r="D1105" s="111">
        <v>893051.52</v>
      </c>
      <c r="E1105" s="111">
        <v>-893051.52</v>
      </c>
      <c r="F1105" s="152">
        <v>-100</v>
      </c>
      <c r="G1105" s="130"/>
      <c r="H1105" s="152">
        <v>0</v>
      </c>
      <c r="I1105" s="130"/>
      <c r="J1105" s="130"/>
    </row>
    <row r="1106" spans="1:10" x14ac:dyDescent="0.25">
      <c r="A1106" s="112" t="s">
        <v>168</v>
      </c>
      <c r="B1106" s="149" t="s">
        <v>169</v>
      </c>
      <c r="C1106" s="130"/>
      <c r="D1106" s="113">
        <v>893051.52</v>
      </c>
      <c r="E1106" s="113">
        <v>-893051.52</v>
      </c>
      <c r="F1106" s="150">
        <v>-100</v>
      </c>
      <c r="G1106" s="130"/>
      <c r="H1106" s="150">
        <v>0</v>
      </c>
      <c r="I1106" s="130"/>
      <c r="J1106" s="130"/>
    </row>
    <row r="1107" spans="1:10" x14ac:dyDescent="0.25">
      <c r="A1107" s="88" t="s">
        <v>170</v>
      </c>
      <c r="B1107" s="147" t="s">
        <v>171</v>
      </c>
      <c r="C1107" s="130"/>
      <c r="D1107" s="89">
        <v>893051.52</v>
      </c>
      <c r="E1107" s="89">
        <v>-893051.52</v>
      </c>
      <c r="F1107" s="148">
        <v>-100</v>
      </c>
      <c r="G1107" s="130"/>
      <c r="H1107" s="148">
        <v>0</v>
      </c>
      <c r="I1107" s="130"/>
      <c r="J1107" s="130"/>
    </row>
    <row r="1108" spans="1:10" x14ac:dyDescent="0.25">
      <c r="A1108" s="78" t="s">
        <v>211</v>
      </c>
      <c r="B1108" s="161" t="s">
        <v>448</v>
      </c>
      <c r="C1108" s="130"/>
      <c r="D1108" s="79">
        <v>480000</v>
      </c>
      <c r="E1108" s="79">
        <v>0</v>
      </c>
      <c r="F1108" s="162">
        <v>0</v>
      </c>
      <c r="G1108" s="130"/>
      <c r="H1108" s="162">
        <v>480000</v>
      </c>
      <c r="I1108" s="130"/>
      <c r="J1108" s="130"/>
    </row>
    <row r="1109" spans="1:10" x14ac:dyDescent="0.25">
      <c r="A1109" s="80" t="s">
        <v>449</v>
      </c>
      <c r="B1109" s="155" t="s">
        <v>450</v>
      </c>
      <c r="C1109" s="130"/>
      <c r="D1109" s="81">
        <v>480000</v>
      </c>
      <c r="E1109" s="81">
        <v>0</v>
      </c>
      <c r="F1109" s="156">
        <v>0</v>
      </c>
      <c r="G1109" s="130"/>
      <c r="H1109" s="156">
        <v>480000</v>
      </c>
      <c r="I1109" s="130"/>
      <c r="J1109" s="130"/>
    </row>
    <row r="1110" spans="1:10" ht="22.5" x14ac:dyDescent="0.25">
      <c r="A1110" s="84" t="s">
        <v>241</v>
      </c>
      <c r="B1110" s="157" t="s">
        <v>242</v>
      </c>
      <c r="C1110" s="130"/>
      <c r="D1110" s="85">
        <v>480000</v>
      </c>
      <c r="E1110" s="85">
        <v>0</v>
      </c>
      <c r="F1110" s="158">
        <v>0</v>
      </c>
      <c r="G1110" s="130"/>
      <c r="H1110" s="158">
        <v>480000</v>
      </c>
      <c r="I1110" s="130"/>
      <c r="J1110" s="130"/>
    </row>
    <row r="1111" spans="1:10" x14ac:dyDescent="0.25">
      <c r="A1111" s="110" t="s">
        <v>215</v>
      </c>
      <c r="B1111" s="151" t="s">
        <v>216</v>
      </c>
      <c r="C1111" s="130"/>
      <c r="D1111" s="111">
        <v>480000</v>
      </c>
      <c r="E1111" s="111">
        <v>0</v>
      </c>
      <c r="F1111" s="152">
        <v>0</v>
      </c>
      <c r="G1111" s="130"/>
      <c r="H1111" s="152">
        <v>480000</v>
      </c>
      <c r="I1111" s="130"/>
      <c r="J1111" s="130"/>
    </row>
    <row r="1112" spans="1:10" x14ac:dyDescent="0.25">
      <c r="A1112" s="86" t="s">
        <v>217</v>
      </c>
      <c r="B1112" s="153" t="s">
        <v>216</v>
      </c>
      <c r="C1112" s="130"/>
      <c r="D1112" s="87">
        <v>480000</v>
      </c>
      <c r="E1112" s="87">
        <v>0</v>
      </c>
      <c r="F1112" s="154">
        <v>0</v>
      </c>
      <c r="G1112" s="130"/>
      <c r="H1112" s="154">
        <v>480000</v>
      </c>
      <c r="I1112" s="130"/>
      <c r="J1112" s="130"/>
    </row>
    <row r="1113" spans="1:10" x14ac:dyDescent="0.25">
      <c r="A1113" s="110" t="s">
        <v>102</v>
      </c>
      <c r="B1113" s="151" t="s">
        <v>17</v>
      </c>
      <c r="C1113" s="130"/>
      <c r="D1113" s="111">
        <v>480000</v>
      </c>
      <c r="E1113" s="111">
        <v>0</v>
      </c>
      <c r="F1113" s="152">
        <v>0</v>
      </c>
      <c r="G1113" s="130"/>
      <c r="H1113" s="152">
        <v>480000</v>
      </c>
      <c r="I1113" s="130"/>
      <c r="J1113" s="130"/>
    </row>
    <row r="1114" spans="1:10" x14ac:dyDescent="0.25">
      <c r="A1114" s="112" t="s">
        <v>156</v>
      </c>
      <c r="B1114" s="149" t="s">
        <v>157</v>
      </c>
      <c r="C1114" s="130"/>
      <c r="D1114" s="113">
        <v>480000</v>
      </c>
      <c r="E1114" s="113">
        <v>0</v>
      </c>
      <c r="F1114" s="150">
        <v>0</v>
      </c>
      <c r="G1114" s="130"/>
      <c r="H1114" s="150">
        <v>480000</v>
      </c>
      <c r="I1114" s="130"/>
      <c r="J1114" s="130"/>
    </row>
    <row r="1115" spans="1:10" x14ac:dyDescent="0.25">
      <c r="A1115" s="88" t="s">
        <v>159</v>
      </c>
      <c r="B1115" s="147" t="s">
        <v>160</v>
      </c>
      <c r="C1115" s="130"/>
      <c r="D1115" s="89">
        <v>480000</v>
      </c>
      <c r="E1115" s="89">
        <v>0</v>
      </c>
      <c r="F1115" s="148">
        <v>0</v>
      </c>
      <c r="G1115" s="130"/>
      <c r="H1115" s="148">
        <v>480000</v>
      </c>
      <c r="I1115" s="130"/>
      <c r="J1115" s="130"/>
    </row>
    <row r="1116" spans="1:10" x14ac:dyDescent="0.25">
      <c r="A1116" s="78" t="s">
        <v>451</v>
      </c>
      <c r="B1116" s="161" t="s">
        <v>452</v>
      </c>
      <c r="C1116" s="130"/>
      <c r="D1116" s="79">
        <v>261000</v>
      </c>
      <c r="E1116" s="79">
        <v>30000</v>
      </c>
      <c r="F1116" s="162">
        <v>11.49</v>
      </c>
      <c r="G1116" s="130"/>
      <c r="H1116" s="162">
        <v>291000</v>
      </c>
      <c r="I1116" s="130"/>
      <c r="J1116" s="130"/>
    </row>
    <row r="1117" spans="1:10" x14ac:dyDescent="0.25">
      <c r="A1117" s="80" t="s">
        <v>213</v>
      </c>
      <c r="B1117" s="155" t="s">
        <v>453</v>
      </c>
      <c r="C1117" s="130"/>
      <c r="D1117" s="81">
        <v>261000</v>
      </c>
      <c r="E1117" s="81">
        <v>30000</v>
      </c>
      <c r="F1117" s="156">
        <v>11.49</v>
      </c>
      <c r="G1117" s="130"/>
      <c r="H1117" s="156">
        <v>291000</v>
      </c>
      <c r="I1117" s="130"/>
      <c r="J1117" s="130"/>
    </row>
    <row r="1118" spans="1:10" ht="22.5" x14ac:dyDescent="0.25">
      <c r="A1118" s="84" t="s">
        <v>454</v>
      </c>
      <c r="B1118" s="157" t="s">
        <v>455</v>
      </c>
      <c r="C1118" s="130"/>
      <c r="D1118" s="85">
        <v>261000</v>
      </c>
      <c r="E1118" s="85">
        <v>30000</v>
      </c>
      <c r="F1118" s="158">
        <v>11.49</v>
      </c>
      <c r="G1118" s="130"/>
      <c r="H1118" s="158">
        <v>291000</v>
      </c>
      <c r="I1118" s="130"/>
      <c r="J1118" s="130"/>
    </row>
    <row r="1119" spans="1:10" x14ac:dyDescent="0.25">
      <c r="A1119" s="110" t="s">
        <v>215</v>
      </c>
      <c r="B1119" s="151" t="s">
        <v>216</v>
      </c>
      <c r="C1119" s="130"/>
      <c r="D1119" s="111">
        <v>260500</v>
      </c>
      <c r="E1119" s="111">
        <v>0</v>
      </c>
      <c r="F1119" s="152">
        <v>0</v>
      </c>
      <c r="G1119" s="130"/>
      <c r="H1119" s="152">
        <v>260500</v>
      </c>
      <c r="I1119" s="130"/>
      <c r="J1119" s="130"/>
    </row>
    <row r="1120" spans="1:10" x14ac:dyDescent="0.25">
      <c r="A1120" s="86" t="s">
        <v>217</v>
      </c>
      <c r="B1120" s="153" t="s">
        <v>216</v>
      </c>
      <c r="C1120" s="130"/>
      <c r="D1120" s="87">
        <v>260500</v>
      </c>
      <c r="E1120" s="87">
        <v>0</v>
      </c>
      <c r="F1120" s="154">
        <v>0</v>
      </c>
      <c r="G1120" s="130"/>
      <c r="H1120" s="154">
        <v>260500</v>
      </c>
      <c r="I1120" s="130"/>
      <c r="J1120" s="130"/>
    </row>
    <row r="1121" spans="1:10" x14ac:dyDescent="0.25">
      <c r="A1121" s="110" t="s">
        <v>102</v>
      </c>
      <c r="B1121" s="151" t="s">
        <v>17</v>
      </c>
      <c r="C1121" s="130"/>
      <c r="D1121" s="111">
        <v>260500</v>
      </c>
      <c r="E1121" s="111">
        <v>0</v>
      </c>
      <c r="F1121" s="152">
        <v>0</v>
      </c>
      <c r="G1121" s="130"/>
      <c r="H1121" s="152">
        <v>260500</v>
      </c>
      <c r="I1121" s="130"/>
      <c r="J1121" s="130"/>
    </row>
    <row r="1122" spans="1:10" x14ac:dyDescent="0.25">
      <c r="A1122" s="112" t="s">
        <v>156</v>
      </c>
      <c r="B1122" s="149" t="s">
        <v>157</v>
      </c>
      <c r="C1122" s="130"/>
      <c r="D1122" s="113">
        <v>260500</v>
      </c>
      <c r="E1122" s="113">
        <v>0</v>
      </c>
      <c r="F1122" s="150">
        <v>0</v>
      </c>
      <c r="G1122" s="130"/>
      <c r="H1122" s="150">
        <v>260500</v>
      </c>
      <c r="I1122" s="130"/>
      <c r="J1122" s="130"/>
    </row>
    <row r="1123" spans="1:10" x14ac:dyDescent="0.25">
      <c r="A1123" s="88" t="s">
        <v>159</v>
      </c>
      <c r="B1123" s="147" t="s">
        <v>160</v>
      </c>
      <c r="C1123" s="130"/>
      <c r="D1123" s="89">
        <v>36000</v>
      </c>
      <c r="E1123" s="89">
        <v>0</v>
      </c>
      <c r="F1123" s="148">
        <v>0</v>
      </c>
      <c r="G1123" s="130"/>
      <c r="H1123" s="148">
        <v>36000</v>
      </c>
      <c r="I1123" s="130"/>
      <c r="J1123" s="130"/>
    </row>
    <row r="1124" spans="1:10" x14ac:dyDescent="0.25">
      <c r="A1124" s="88" t="s">
        <v>162</v>
      </c>
      <c r="B1124" s="147" t="s">
        <v>163</v>
      </c>
      <c r="C1124" s="130"/>
      <c r="D1124" s="89">
        <v>224500</v>
      </c>
      <c r="E1124" s="89">
        <v>0</v>
      </c>
      <c r="F1124" s="148">
        <v>0</v>
      </c>
      <c r="G1124" s="130"/>
      <c r="H1124" s="148">
        <v>224500</v>
      </c>
      <c r="I1124" s="130"/>
      <c r="J1124" s="130"/>
    </row>
    <row r="1125" spans="1:10" x14ac:dyDescent="0.25">
      <c r="A1125" s="110" t="s">
        <v>259</v>
      </c>
      <c r="B1125" s="151" t="s">
        <v>260</v>
      </c>
      <c r="C1125" s="130"/>
      <c r="D1125" s="111">
        <v>500</v>
      </c>
      <c r="E1125" s="111">
        <v>0</v>
      </c>
      <c r="F1125" s="152">
        <v>0</v>
      </c>
      <c r="G1125" s="130"/>
      <c r="H1125" s="152">
        <v>500</v>
      </c>
      <c r="I1125" s="130"/>
      <c r="J1125" s="130"/>
    </row>
    <row r="1126" spans="1:10" x14ac:dyDescent="0.25">
      <c r="A1126" s="86" t="s">
        <v>261</v>
      </c>
      <c r="B1126" s="153" t="s">
        <v>260</v>
      </c>
      <c r="C1126" s="130"/>
      <c r="D1126" s="87">
        <v>500</v>
      </c>
      <c r="E1126" s="87">
        <v>0</v>
      </c>
      <c r="F1126" s="154">
        <v>0</v>
      </c>
      <c r="G1126" s="130"/>
      <c r="H1126" s="154">
        <v>500</v>
      </c>
      <c r="I1126" s="130"/>
      <c r="J1126" s="130"/>
    </row>
    <row r="1127" spans="1:10" x14ac:dyDescent="0.25">
      <c r="A1127" s="110" t="s">
        <v>102</v>
      </c>
      <c r="B1127" s="151" t="s">
        <v>17</v>
      </c>
      <c r="C1127" s="130"/>
      <c r="D1127" s="111">
        <v>500</v>
      </c>
      <c r="E1127" s="111">
        <v>0</v>
      </c>
      <c r="F1127" s="152">
        <v>0</v>
      </c>
      <c r="G1127" s="130"/>
      <c r="H1127" s="152">
        <v>500</v>
      </c>
      <c r="I1127" s="130"/>
      <c r="J1127" s="130"/>
    </row>
    <row r="1128" spans="1:10" x14ac:dyDescent="0.25">
      <c r="A1128" s="112" t="s">
        <v>156</v>
      </c>
      <c r="B1128" s="149" t="s">
        <v>157</v>
      </c>
      <c r="C1128" s="130"/>
      <c r="D1128" s="113">
        <v>500</v>
      </c>
      <c r="E1128" s="113">
        <v>0</v>
      </c>
      <c r="F1128" s="150">
        <v>0</v>
      </c>
      <c r="G1128" s="130"/>
      <c r="H1128" s="150">
        <v>500</v>
      </c>
      <c r="I1128" s="130"/>
      <c r="J1128" s="130"/>
    </row>
    <row r="1129" spans="1:10" x14ac:dyDescent="0.25">
      <c r="A1129" s="88" t="s">
        <v>162</v>
      </c>
      <c r="B1129" s="147" t="s">
        <v>163</v>
      </c>
      <c r="C1129" s="130"/>
      <c r="D1129" s="89">
        <v>500</v>
      </c>
      <c r="E1129" s="89">
        <v>0</v>
      </c>
      <c r="F1129" s="148">
        <v>0</v>
      </c>
      <c r="G1129" s="130"/>
      <c r="H1129" s="148">
        <v>500</v>
      </c>
      <c r="I1129" s="130"/>
      <c r="J1129" s="130"/>
    </row>
    <row r="1130" spans="1:10" x14ac:dyDescent="0.25">
      <c r="A1130" s="110" t="s">
        <v>233</v>
      </c>
      <c r="B1130" s="151" t="s">
        <v>234</v>
      </c>
      <c r="C1130" s="130"/>
      <c r="D1130" s="111">
        <v>0</v>
      </c>
      <c r="E1130" s="111">
        <v>30000</v>
      </c>
      <c r="F1130" s="152">
        <v>100</v>
      </c>
      <c r="G1130" s="130"/>
      <c r="H1130" s="152">
        <v>30000</v>
      </c>
      <c r="I1130" s="130"/>
      <c r="J1130" s="130"/>
    </row>
    <row r="1131" spans="1:10" x14ac:dyDescent="0.25">
      <c r="A1131" s="86" t="s">
        <v>316</v>
      </c>
      <c r="B1131" s="153" t="s">
        <v>234</v>
      </c>
      <c r="C1131" s="130"/>
      <c r="D1131" s="87">
        <v>0</v>
      </c>
      <c r="E1131" s="87">
        <v>30000</v>
      </c>
      <c r="F1131" s="154">
        <v>100</v>
      </c>
      <c r="G1131" s="130"/>
      <c r="H1131" s="154">
        <v>30000</v>
      </c>
      <c r="I1131" s="130"/>
      <c r="J1131" s="130"/>
    </row>
    <row r="1132" spans="1:10" x14ac:dyDescent="0.25">
      <c r="A1132" s="110" t="s">
        <v>102</v>
      </c>
      <c r="B1132" s="151" t="s">
        <v>17</v>
      </c>
      <c r="C1132" s="130"/>
      <c r="D1132" s="111">
        <v>0</v>
      </c>
      <c r="E1132" s="111">
        <v>30000</v>
      </c>
      <c r="F1132" s="152">
        <v>100</v>
      </c>
      <c r="G1132" s="130"/>
      <c r="H1132" s="152">
        <v>30000</v>
      </c>
      <c r="I1132" s="130"/>
      <c r="J1132" s="130"/>
    </row>
    <row r="1133" spans="1:10" x14ac:dyDescent="0.25">
      <c r="A1133" s="112" t="s">
        <v>156</v>
      </c>
      <c r="B1133" s="149" t="s">
        <v>157</v>
      </c>
      <c r="C1133" s="130"/>
      <c r="D1133" s="113">
        <v>0</v>
      </c>
      <c r="E1133" s="113">
        <v>30000</v>
      </c>
      <c r="F1133" s="150">
        <v>100</v>
      </c>
      <c r="G1133" s="130"/>
      <c r="H1133" s="150">
        <v>30000</v>
      </c>
      <c r="I1133" s="130"/>
      <c r="J1133" s="130"/>
    </row>
    <row r="1134" spans="1:10" x14ac:dyDescent="0.25">
      <c r="A1134" s="88" t="s">
        <v>162</v>
      </c>
      <c r="B1134" s="147" t="s">
        <v>163</v>
      </c>
      <c r="C1134" s="130"/>
      <c r="D1134" s="89">
        <v>0</v>
      </c>
      <c r="E1134" s="89">
        <v>30000</v>
      </c>
      <c r="F1134" s="148">
        <v>100</v>
      </c>
      <c r="G1134" s="130"/>
      <c r="H1134" s="148">
        <v>30000</v>
      </c>
      <c r="I1134" s="130"/>
      <c r="J1134" s="130"/>
    </row>
    <row r="1135" spans="1:10" x14ac:dyDescent="0.25">
      <c r="A1135" s="78" t="s">
        <v>456</v>
      </c>
      <c r="B1135" s="161" t="s">
        <v>457</v>
      </c>
      <c r="C1135" s="130"/>
      <c r="D1135" s="79">
        <v>535000</v>
      </c>
      <c r="E1135" s="79">
        <v>0</v>
      </c>
      <c r="F1135" s="162">
        <v>0</v>
      </c>
      <c r="G1135" s="130"/>
      <c r="H1135" s="162">
        <v>535000</v>
      </c>
      <c r="I1135" s="130"/>
      <c r="J1135" s="130"/>
    </row>
    <row r="1136" spans="1:10" x14ac:dyDescent="0.25">
      <c r="A1136" s="80" t="s">
        <v>213</v>
      </c>
      <c r="B1136" s="155" t="s">
        <v>458</v>
      </c>
      <c r="C1136" s="130"/>
      <c r="D1136" s="81">
        <v>300000</v>
      </c>
      <c r="E1136" s="81">
        <v>0</v>
      </c>
      <c r="F1136" s="156">
        <v>0</v>
      </c>
      <c r="G1136" s="130"/>
      <c r="H1136" s="156">
        <v>300000</v>
      </c>
      <c r="I1136" s="130"/>
      <c r="J1136" s="130"/>
    </row>
    <row r="1137" spans="1:10" ht="22.5" x14ac:dyDescent="0.25">
      <c r="A1137" s="84" t="s">
        <v>327</v>
      </c>
      <c r="B1137" s="157" t="s">
        <v>328</v>
      </c>
      <c r="C1137" s="130"/>
      <c r="D1137" s="85">
        <v>300000</v>
      </c>
      <c r="E1137" s="85">
        <v>0</v>
      </c>
      <c r="F1137" s="158">
        <v>0</v>
      </c>
      <c r="G1137" s="130"/>
      <c r="H1137" s="158">
        <v>300000</v>
      </c>
      <c r="I1137" s="130"/>
      <c r="J1137" s="130"/>
    </row>
    <row r="1138" spans="1:10" x14ac:dyDescent="0.25">
      <c r="A1138" s="110" t="s">
        <v>215</v>
      </c>
      <c r="B1138" s="151" t="s">
        <v>216</v>
      </c>
      <c r="C1138" s="130"/>
      <c r="D1138" s="111">
        <v>40000</v>
      </c>
      <c r="E1138" s="111">
        <v>0</v>
      </c>
      <c r="F1138" s="152">
        <v>0</v>
      </c>
      <c r="G1138" s="130"/>
      <c r="H1138" s="152">
        <v>40000</v>
      </c>
      <c r="I1138" s="130"/>
      <c r="J1138" s="130"/>
    </row>
    <row r="1139" spans="1:10" x14ac:dyDescent="0.25">
      <c r="A1139" s="86" t="s">
        <v>217</v>
      </c>
      <c r="B1139" s="153" t="s">
        <v>216</v>
      </c>
      <c r="C1139" s="130"/>
      <c r="D1139" s="87">
        <v>40000</v>
      </c>
      <c r="E1139" s="87">
        <v>0</v>
      </c>
      <c r="F1139" s="154">
        <v>0</v>
      </c>
      <c r="G1139" s="130"/>
      <c r="H1139" s="154">
        <v>40000</v>
      </c>
      <c r="I1139" s="130"/>
      <c r="J1139" s="130"/>
    </row>
    <row r="1140" spans="1:10" x14ac:dyDescent="0.25">
      <c r="A1140" s="110" t="s">
        <v>102</v>
      </c>
      <c r="B1140" s="151" t="s">
        <v>17</v>
      </c>
      <c r="C1140" s="130"/>
      <c r="D1140" s="111">
        <v>40000</v>
      </c>
      <c r="E1140" s="111">
        <v>0</v>
      </c>
      <c r="F1140" s="152">
        <v>0</v>
      </c>
      <c r="G1140" s="130"/>
      <c r="H1140" s="152">
        <v>40000</v>
      </c>
      <c r="I1140" s="130"/>
      <c r="J1140" s="130"/>
    </row>
    <row r="1141" spans="1:10" x14ac:dyDescent="0.25">
      <c r="A1141" s="112" t="s">
        <v>115</v>
      </c>
      <c r="B1141" s="149" t="s">
        <v>116</v>
      </c>
      <c r="C1141" s="130"/>
      <c r="D1141" s="113">
        <v>40000</v>
      </c>
      <c r="E1141" s="113">
        <v>0</v>
      </c>
      <c r="F1141" s="150">
        <v>0</v>
      </c>
      <c r="G1141" s="130"/>
      <c r="H1141" s="150">
        <v>40000</v>
      </c>
      <c r="I1141" s="130"/>
      <c r="J1141" s="130"/>
    </row>
    <row r="1142" spans="1:10" x14ac:dyDescent="0.25">
      <c r="A1142" s="88" t="s">
        <v>126</v>
      </c>
      <c r="B1142" s="147" t="s">
        <v>127</v>
      </c>
      <c r="C1142" s="130"/>
      <c r="D1142" s="89">
        <v>40000</v>
      </c>
      <c r="E1142" s="89">
        <v>0</v>
      </c>
      <c r="F1142" s="148">
        <v>0</v>
      </c>
      <c r="G1142" s="130"/>
      <c r="H1142" s="148">
        <v>40000</v>
      </c>
      <c r="I1142" s="130"/>
      <c r="J1142" s="130"/>
    </row>
    <row r="1143" spans="1:10" x14ac:dyDescent="0.25">
      <c r="A1143" s="110" t="s">
        <v>259</v>
      </c>
      <c r="B1143" s="151" t="s">
        <v>260</v>
      </c>
      <c r="C1143" s="130"/>
      <c r="D1143" s="111">
        <v>260000</v>
      </c>
      <c r="E1143" s="111">
        <v>0</v>
      </c>
      <c r="F1143" s="152">
        <v>0</v>
      </c>
      <c r="G1143" s="130"/>
      <c r="H1143" s="152">
        <v>260000</v>
      </c>
      <c r="I1143" s="130"/>
      <c r="J1143" s="130"/>
    </row>
    <row r="1144" spans="1:10" x14ac:dyDescent="0.25">
      <c r="A1144" s="86" t="s">
        <v>261</v>
      </c>
      <c r="B1144" s="153" t="s">
        <v>260</v>
      </c>
      <c r="C1144" s="130"/>
      <c r="D1144" s="87">
        <v>260000</v>
      </c>
      <c r="E1144" s="87">
        <v>0</v>
      </c>
      <c r="F1144" s="154">
        <v>0</v>
      </c>
      <c r="G1144" s="130"/>
      <c r="H1144" s="154">
        <v>260000</v>
      </c>
      <c r="I1144" s="130"/>
      <c r="J1144" s="130"/>
    </row>
    <row r="1145" spans="1:10" x14ac:dyDescent="0.25">
      <c r="A1145" s="110" t="s">
        <v>102</v>
      </c>
      <c r="B1145" s="151" t="s">
        <v>17</v>
      </c>
      <c r="C1145" s="130"/>
      <c r="D1145" s="111">
        <v>260000</v>
      </c>
      <c r="E1145" s="111">
        <v>0</v>
      </c>
      <c r="F1145" s="152">
        <v>0</v>
      </c>
      <c r="G1145" s="130"/>
      <c r="H1145" s="152">
        <v>260000</v>
      </c>
      <c r="I1145" s="130"/>
      <c r="J1145" s="130"/>
    </row>
    <row r="1146" spans="1:10" x14ac:dyDescent="0.25">
      <c r="A1146" s="112" t="s">
        <v>115</v>
      </c>
      <c r="B1146" s="149" t="s">
        <v>116</v>
      </c>
      <c r="C1146" s="130"/>
      <c r="D1146" s="113">
        <v>60000</v>
      </c>
      <c r="E1146" s="113">
        <v>0</v>
      </c>
      <c r="F1146" s="150">
        <v>0</v>
      </c>
      <c r="G1146" s="130"/>
      <c r="H1146" s="150">
        <v>60000</v>
      </c>
      <c r="I1146" s="130"/>
      <c r="J1146" s="130"/>
    </row>
    <row r="1147" spans="1:10" x14ac:dyDescent="0.25">
      <c r="A1147" s="88" t="s">
        <v>126</v>
      </c>
      <c r="B1147" s="147" t="s">
        <v>127</v>
      </c>
      <c r="C1147" s="130"/>
      <c r="D1147" s="89">
        <v>60000</v>
      </c>
      <c r="E1147" s="89">
        <v>0</v>
      </c>
      <c r="F1147" s="148">
        <v>0</v>
      </c>
      <c r="G1147" s="130"/>
      <c r="H1147" s="148">
        <v>60000</v>
      </c>
      <c r="I1147" s="130"/>
      <c r="J1147" s="130"/>
    </row>
    <row r="1148" spans="1:10" x14ac:dyDescent="0.25">
      <c r="A1148" s="112" t="s">
        <v>156</v>
      </c>
      <c r="B1148" s="149" t="s">
        <v>157</v>
      </c>
      <c r="C1148" s="130"/>
      <c r="D1148" s="113">
        <v>200000</v>
      </c>
      <c r="E1148" s="113">
        <v>0</v>
      </c>
      <c r="F1148" s="150">
        <v>0</v>
      </c>
      <c r="G1148" s="130"/>
      <c r="H1148" s="150">
        <v>200000</v>
      </c>
      <c r="I1148" s="130"/>
      <c r="J1148" s="130"/>
    </row>
    <row r="1149" spans="1:10" x14ac:dyDescent="0.25">
      <c r="A1149" s="88" t="s">
        <v>159</v>
      </c>
      <c r="B1149" s="147" t="s">
        <v>160</v>
      </c>
      <c r="C1149" s="130"/>
      <c r="D1149" s="89">
        <v>200000</v>
      </c>
      <c r="E1149" s="89">
        <v>0</v>
      </c>
      <c r="F1149" s="148">
        <v>0</v>
      </c>
      <c r="G1149" s="130"/>
      <c r="H1149" s="148">
        <v>200000</v>
      </c>
      <c r="I1149" s="130"/>
      <c r="J1149" s="130"/>
    </row>
    <row r="1150" spans="1:10" x14ac:dyDescent="0.25">
      <c r="A1150" s="80" t="s">
        <v>221</v>
      </c>
      <c r="B1150" s="155" t="s">
        <v>459</v>
      </c>
      <c r="C1150" s="130"/>
      <c r="D1150" s="81">
        <v>100000</v>
      </c>
      <c r="E1150" s="81">
        <v>0</v>
      </c>
      <c r="F1150" s="156">
        <v>0</v>
      </c>
      <c r="G1150" s="130"/>
      <c r="H1150" s="156">
        <v>100000</v>
      </c>
      <c r="I1150" s="130"/>
      <c r="J1150" s="130"/>
    </row>
    <row r="1151" spans="1:10" ht="22.5" x14ac:dyDescent="0.25">
      <c r="A1151" s="84" t="s">
        <v>327</v>
      </c>
      <c r="B1151" s="157" t="s">
        <v>328</v>
      </c>
      <c r="C1151" s="130"/>
      <c r="D1151" s="85">
        <v>100000</v>
      </c>
      <c r="E1151" s="85">
        <v>0</v>
      </c>
      <c r="F1151" s="158">
        <v>0</v>
      </c>
      <c r="G1151" s="130"/>
      <c r="H1151" s="158">
        <v>100000</v>
      </c>
      <c r="I1151" s="130"/>
      <c r="J1151" s="130"/>
    </row>
    <row r="1152" spans="1:10" x14ac:dyDescent="0.25">
      <c r="A1152" s="110" t="s">
        <v>215</v>
      </c>
      <c r="B1152" s="151" t="s">
        <v>216</v>
      </c>
      <c r="C1152" s="130"/>
      <c r="D1152" s="111">
        <v>100000</v>
      </c>
      <c r="E1152" s="111">
        <v>0</v>
      </c>
      <c r="F1152" s="152">
        <v>0</v>
      </c>
      <c r="G1152" s="130"/>
      <c r="H1152" s="152">
        <v>100000</v>
      </c>
      <c r="I1152" s="130"/>
      <c r="J1152" s="130"/>
    </row>
    <row r="1153" spans="1:10" x14ac:dyDescent="0.25">
      <c r="A1153" s="86" t="s">
        <v>217</v>
      </c>
      <c r="B1153" s="153" t="s">
        <v>216</v>
      </c>
      <c r="C1153" s="130"/>
      <c r="D1153" s="87">
        <v>100000</v>
      </c>
      <c r="E1153" s="87">
        <v>0</v>
      </c>
      <c r="F1153" s="154">
        <v>0</v>
      </c>
      <c r="G1153" s="130"/>
      <c r="H1153" s="154">
        <v>100000</v>
      </c>
      <c r="I1153" s="130"/>
      <c r="J1153" s="130"/>
    </row>
    <row r="1154" spans="1:10" x14ac:dyDescent="0.25">
      <c r="A1154" s="110" t="s">
        <v>102</v>
      </c>
      <c r="B1154" s="151" t="s">
        <v>17</v>
      </c>
      <c r="C1154" s="130"/>
      <c r="D1154" s="111">
        <v>100000</v>
      </c>
      <c r="E1154" s="111">
        <v>0</v>
      </c>
      <c r="F1154" s="152">
        <v>0</v>
      </c>
      <c r="G1154" s="130"/>
      <c r="H1154" s="152">
        <v>100000</v>
      </c>
      <c r="I1154" s="130"/>
      <c r="J1154" s="130"/>
    </row>
    <row r="1155" spans="1:10" x14ac:dyDescent="0.25">
      <c r="A1155" s="112" t="s">
        <v>156</v>
      </c>
      <c r="B1155" s="149" t="s">
        <v>157</v>
      </c>
      <c r="C1155" s="130"/>
      <c r="D1155" s="113">
        <v>100000</v>
      </c>
      <c r="E1155" s="113">
        <v>0</v>
      </c>
      <c r="F1155" s="150">
        <v>0</v>
      </c>
      <c r="G1155" s="130"/>
      <c r="H1155" s="150">
        <v>100000</v>
      </c>
      <c r="I1155" s="130"/>
      <c r="J1155" s="130"/>
    </row>
    <row r="1156" spans="1:10" x14ac:dyDescent="0.25">
      <c r="A1156" s="88" t="s">
        <v>159</v>
      </c>
      <c r="B1156" s="147" t="s">
        <v>160</v>
      </c>
      <c r="C1156" s="130"/>
      <c r="D1156" s="89">
        <v>100000</v>
      </c>
      <c r="E1156" s="89">
        <v>0</v>
      </c>
      <c r="F1156" s="148">
        <v>0</v>
      </c>
      <c r="G1156" s="130"/>
      <c r="H1156" s="148">
        <v>100000</v>
      </c>
      <c r="I1156" s="130"/>
      <c r="J1156" s="130"/>
    </row>
    <row r="1157" spans="1:10" x14ac:dyDescent="0.25">
      <c r="A1157" s="80" t="s">
        <v>251</v>
      </c>
      <c r="B1157" s="155" t="s">
        <v>460</v>
      </c>
      <c r="C1157" s="130"/>
      <c r="D1157" s="81">
        <v>35000</v>
      </c>
      <c r="E1157" s="81">
        <v>0</v>
      </c>
      <c r="F1157" s="156">
        <v>0</v>
      </c>
      <c r="G1157" s="130"/>
      <c r="H1157" s="156">
        <v>35000</v>
      </c>
      <c r="I1157" s="130"/>
      <c r="J1157" s="130"/>
    </row>
    <row r="1158" spans="1:10" ht="22.5" x14ac:dyDescent="0.25">
      <c r="A1158" s="84" t="s">
        <v>436</v>
      </c>
      <c r="B1158" s="157" t="s">
        <v>437</v>
      </c>
      <c r="C1158" s="130"/>
      <c r="D1158" s="85">
        <v>35000</v>
      </c>
      <c r="E1158" s="85">
        <v>0</v>
      </c>
      <c r="F1158" s="158">
        <v>0</v>
      </c>
      <c r="G1158" s="130"/>
      <c r="H1158" s="158">
        <v>35000</v>
      </c>
      <c r="I1158" s="130"/>
      <c r="J1158" s="130"/>
    </row>
    <row r="1159" spans="1:10" x14ac:dyDescent="0.25">
      <c r="A1159" s="110" t="s">
        <v>259</v>
      </c>
      <c r="B1159" s="151" t="s">
        <v>260</v>
      </c>
      <c r="C1159" s="130"/>
      <c r="D1159" s="111">
        <v>35000</v>
      </c>
      <c r="E1159" s="111">
        <v>0</v>
      </c>
      <c r="F1159" s="152">
        <v>0</v>
      </c>
      <c r="G1159" s="130"/>
      <c r="H1159" s="152">
        <v>35000</v>
      </c>
      <c r="I1159" s="130"/>
      <c r="J1159" s="130"/>
    </row>
    <row r="1160" spans="1:10" x14ac:dyDescent="0.25">
      <c r="A1160" s="86" t="s">
        <v>261</v>
      </c>
      <c r="B1160" s="153" t="s">
        <v>260</v>
      </c>
      <c r="C1160" s="130"/>
      <c r="D1160" s="87">
        <v>35000</v>
      </c>
      <c r="E1160" s="87">
        <v>0</v>
      </c>
      <c r="F1160" s="154">
        <v>0</v>
      </c>
      <c r="G1160" s="130"/>
      <c r="H1160" s="154">
        <v>35000</v>
      </c>
      <c r="I1160" s="130"/>
      <c r="J1160" s="130"/>
    </row>
    <row r="1161" spans="1:10" x14ac:dyDescent="0.25">
      <c r="A1161" s="110" t="s">
        <v>102</v>
      </c>
      <c r="B1161" s="151" t="s">
        <v>17</v>
      </c>
      <c r="C1161" s="130"/>
      <c r="D1161" s="111">
        <v>35000</v>
      </c>
      <c r="E1161" s="111">
        <v>0</v>
      </c>
      <c r="F1161" s="152">
        <v>0</v>
      </c>
      <c r="G1161" s="130"/>
      <c r="H1161" s="152">
        <v>35000</v>
      </c>
      <c r="I1161" s="130"/>
      <c r="J1161" s="130"/>
    </row>
    <row r="1162" spans="1:10" x14ac:dyDescent="0.25">
      <c r="A1162" s="112" t="s">
        <v>156</v>
      </c>
      <c r="B1162" s="149" t="s">
        <v>157</v>
      </c>
      <c r="C1162" s="130"/>
      <c r="D1162" s="113">
        <v>35000</v>
      </c>
      <c r="E1162" s="113">
        <v>0</v>
      </c>
      <c r="F1162" s="150">
        <v>0</v>
      </c>
      <c r="G1162" s="130"/>
      <c r="H1162" s="150">
        <v>35000</v>
      </c>
      <c r="I1162" s="130"/>
      <c r="J1162" s="130"/>
    </row>
    <row r="1163" spans="1:10" x14ac:dyDescent="0.25">
      <c r="A1163" s="88" t="s">
        <v>159</v>
      </c>
      <c r="B1163" s="147" t="s">
        <v>160</v>
      </c>
      <c r="C1163" s="130"/>
      <c r="D1163" s="89">
        <v>35000</v>
      </c>
      <c r="E1163" s="89">
        <v>0</v>
      </c>
      <c r="F1163" s="148">
        <v>0</v>
      </c>
      <c r="G1163" s="130"/>
      <c r="H1163" s="148">
        <v>35000</v>
      </c>
      <c r="I1163" s="130"/>
      <c r="J1163" s="130"/>
    </row>
    <row r="1164" spans="1:10" ht="22.5" x14ac:dyDescent="0.25">
      <c r="A1164" s="80" t="s">
        <v>297</v>
      </c>
      <c r="B1164" s="155" t="s">
        <v>461</v>
      </c>
      <c r="C1164" s="130"/>
      <c r="D1164" s="81">
        <v>100000</v>
      </c>
      <c r="E1164" s="81">
        <v>0</v>
      </c>
      <c r="F1164" s="156">
        <v>0</v>
      </c>
      <c r="G1164" s="130"/>
      <c r="H1164" s="156">
        <v>100000</v>
      </c>
      <c r="I1164" s="130"/>
      <c r="J1164" s="130"/>
    </row>
    <row r="1165" spans="1:10" ht="22.5" x14ac:dyDescent="0.25">
      <c r="A1165" s="84" t="s">
        <v>327</v>
      </c>
      <c r="B1165" s="157" t="s">
        <v>328</v>
      </c>
      <c r="C1165" s="130"/>
      <c r="D1165" s="85">
        <v>100000</v>
      </c>
      <c r="E1165" s="85">
        <v>0</v>
      </c>
      <c r="F1165" s="158">
        <v>0</v>
      </c>
      <c r="G1165" s="130"/>
      <c r="H1165" s="158">
        <v>100000</v>
      </c>
      <c r="I1165" s="130"/>
      <c r="J1165" s="130"/>
    </row>
    <row r="1166" spans="1:10" x14ac:dyDescent="0.25">
      <c r="A1166" s="110" t="s">
        <v>259</v>
      </c>
      <c r="B1166" s="151" t="s">
        <v>260</v>
      </c>
      <c r="C1166" s="130"/>
      <c r="D1166" s="111">
        <v>100000</v>
      </c>
      <c r="E1166" s="111">
        <v>0</v>
      </c>
      <c r="F1166" s="152">
        <v>0</v>
      </c>
      <c r="G1166" s="130"/>
      <c r="H1166" s="152">
        <v>100000</v>
      </c>
      <c r="I1166" s="130"/>
      <c r="J1166" s="130"/>
    </row>
    <row r="1167" spans="1:10" x14ac:dyDescent="0.25">
      <c r="A1167" s="86" t="s">
        <v>261</v>
      </c>
      <c r="B1167" s="153" t="s">
        <v>260</v>
      </c>
      <c r="C1167" s="130"/>
      <c r="D1167" s="87">
        <v>100000</v>
      </c>
      <c r="E1167" s="87">
        <v>0</v>
      </c>
      <c r="F1167" s="154">
        <v>0</v>
      </c>
      <c r="G1167" s="130"/>
      <c r="H1167" s="154">
        <v>100000</v>
      </c>
      <c r="I1167" s="130"/>
      <c r="J1167" s="130"/>
    </row>
    <row r="1168" spans="1:10" x14ac:dyDescent="0.25">
      <c r="A1168" s="110" t="s">
        <v>102</v>
      </c>
      <c r="B1168" s="151" t="s">
        <v>17</v>
      </c>
      <c r="C1168" s="130"/>
      <c r="D1168" s="111">
        <v>100000</v>
      </c>
      <c r="E1168" s="111">
        <v>0</v>
      </c>
      <c r="F1168" s="152">
        <v>0</v>
      </c>
      <c r="G1168" s="130"/>
      <c r="H1168" s="152">
        <v>100000</v>
      </c>
      <c r="I1168" s="130"/>
      <c r="J1168" s="130"/>
    </row>
    <row r="1169" spans="1:10" x14ac:dyDescent="0.25">
      <c r="A1169" s="112" t="s">
        <v>115</v>
      </c>
      <c r="B1169" s="149" t="s">
        <v>116</v>
      </c>
      <c r="C1169" s="130"/>
      <c r="D1169" s="113">
        <v>100000</v>
      </c>
      <c r="E1169" s="113">
        <v>0</v>
      </c>
      <c r="F1169" s="150">
        <v>0</v>
      </c>
      <c r="G1169" s="130"/>
      <c r="H1169" s="150">
        <v>100000</v>
      </c>
      <c r="I1169" s="130"/>
      <c r="J1169" s="130"/>
    </row>
    <row r="1170" spans="1:10" x14ac:dyDescent="0.25">
      <c r="A1170" s="88" t="s">
        <v>122</v>
      </c>
      <c r="B1170" s="147" t="s">
        <v>123</v>
      </c>
      <c r="C1170" s="130"/>
      <c r="D1170" s="89">
        <v>100000</v>
      </c>
      <c r="E1170" s="89">
        <v>0</v>
      </c>
      <c r="F1170" s="148">
        <v>0</v>
      </c>
      <c r="G1170" s="130"/>
      <c r="H1170" s="148">
        <v>100000</v>
      </c>
      <c r="I1170" s="130"/>
      <c r="J1170" s="130"/>
    </row>
    <row r="1171" spans="1:10" x14ac:dyDescent="0.25">
      <c r="A1171" s="110" t="s">
        <v>271</v>
      </c>
      <c r="B1171" s="151" t="s">
        <v>272</v>
      </c>
      <c r="C1171" s="130"/>
      <c r="D1171" s="111">
        <v>0</v>
      </c>
      <c r="E1171" s="111">
        <v>0</v>
      </c>
      <c r="F1171" s="152">
        <v>0</v>
      </c>
      <c r="G1171" s="130"/>
      <c r="H1171" s="152">
        <v>0</v>
      </c>
      <c r="I1171" s="130"/>
      <c r="J1171" s="130"/>
    </row>
    <row r="1172" spans="1:10" x14ac:dyDescent="0.25">
      <c r="A1172" s="86" t="s">
        <v>277</v>
      </c>
      <c r="B1172" s="153" t="s">
        <v>278</v>
      </c>
      <c r="C1172" s="130"/>
      <c r="D1172" s="87">
        <v>0</v>
      </c>
      <c r="E1172" s="87">
        <v>0</v>
      </c>
      <c r="F1172" s="154">
        <v>0</v>
      </c>
      <c r="G1172" s="130"/>
      <c r="H1172" s="154">
        <v>0</v>
      </c>
      <c r="I1172" s="130"/>
      <c r="J1172" s="130"/>
    </row>
    <row r="1173" spans="1:10" x14ac:dyDescent="0.25">
      <c r="A1173" s="110" t="s">
        <v>102</v>
      </c>
      <c r="B1173" s="151" t="s">
        <v>17</v>
      </c>
      <c r="C1173" s="130"/>
      <c r="D1173" s="111">
        <v>0</v>
      </c>
      <c r="E1173" s="111">
        <v>0</v>
      </c>
      <c r="F1173" s="152">
        <v>0</v>
      </c>
      <c r="G1173" s="130"/>
      <c r="H1173" s="152">
        <v>0</v>
      </c>
      <c r="I1173" s="130"/>
      <c r="J1173" s="130"/>
    </row>
    <row r="1174" spans="1:10" x14ac:dyDescent="0.25">
      <c r="A1174" s="112" t="s">
        <v>115</v>
      </c>
      <c r="B1174" s="149" t="s">
        <v>116</v>
      </c>
      <c r="C1174" s="130"/>
      <c r="D1174" s="113">
        <v>0</v>
      </c>
      <c r="E1174" s="113">
        <v>0</v>
      </c>
      <c r="F1174" s="150">
        <v>0</v>
      </c>
      <c r="G1174" s="130"/>
      <c r="H1174" s="150">
        <v>0</v>
      </c>
      <c r="I1174" s="130"/>
      <c r="J1174" s="130"/>
    </row>
    <row r="1175" spans="1:10" x14ac:dyDescent="0.25">
      <c r="A1175" s="88" t="s">
        <v>122</v>
      </c>
      <c r="B1175" s="147" t="s">
        <v>123</v>
      </c>
      <c r="C1175" s="130"/>
      <c r="D1175" s="89">
        <v>0</v>
      </c>
      <c r="E1175" s="89">
        <v>0</v>
      </c>
      <c r="F1175" s="148">
        <v>0</v>
      </c>
      <c r="G1175" s="130"/>
      <c r="H1175" s="148">
        <v>0</v>
      </c>
      <c r="I1175" s="130"/>
      <c r="J1175" s="130"/>
    </row>
    <row r="1176" spans="1:10" x14ac:dyDescent="0.25">
      <c r="A1176" s="78" t="s">
        <v>211</v>
      </c>
      <c r="B1176" s="161" t="s">
        <v>462</v>
      </c>
      <c r="C1176" s="130"/>
      <c r="D1176" s="79">
        <v>1524000</v>
      </c>
      <c r="E1176" s="79">
        <v>15000</v>
      </c>
      <c r="F1176" s="162">
        <v>0.98</v>
      </c>
      <c r="G1176" s="130"/>
      <c r="H1176" s="162">
        <v>1539000</v>
      </c>
      <c r="I1176" s="130"/>
      <c r="J1176" s="130"/>
    </row>
    <row r="1177" spans="1:10" ht="22.5" x14ac:dyDescent="0.25">
      <c r="A1177" s="80" t="s">
        <v>297</v>
      </c>
      <c r="B1177" s="155" t="s">
        <v>463</v>
      </c>
      <c r="C1177" s="130"/>
      <c r="D1177" s="81">
        <v>31000</v>
      </c>
      <c r="E1177" s="81">
        <v>15000</v>
      </c>
      <c r="F1177" s="156">
        <v>48.39</v>
      </c>
      <c r="G1177" s="130"/>
      <c r="H1177" s="156">
        <v>46000</v>
      </c>
      <c r="I1177" s="130"/>
      <c r="J1177" s="130"/>
    </row>
    <row r="1178" spans="1:10" ht="22.5" x14ac:dyDescent="0.25">
      <c r="A1178" s="84" t="s">
        <v>464</v>
      </c>
      <c r="B1178" s="157" t="s">
        <v>465</v>
      </c>
      <c r="C1178" s="130"/>
      <c r="D1178" s="85">
        <v>31000</v>
      </c>
      <c r="E1178" s="85">
        <v>15000</v>
      </c>
      <c r="F1178" s="158">
        <v>48.39</v>
      </c>
      <c r="G1178" s="130"/>
      <c r="H1178" s="158">
        <v>46000</v>
      </c>
      <c r="I1178" s="130"/>
      <c r="J1178" s="130"/>
    </row>
    <row r="1179" spans="1:10" x14ac:dyDescent="0.25">
      <c r="A1179" s="110" t="s">
        <v>215</v>
      </c>
      <c r="B1179" s="151" t="s">
        <v>216</v>
      </c>
      <c r="C1179" s="130"/>
      <c r="D1179" s="111">
        <v>31000</v>
      </c>
      <c r="E1179" s="111">
        <v>15000</v>
      </c>
      <c r="F1179" s="152">
        <v>48.39</v>
      </c>
      <c r="G1179" s="130"/>
      <c r="H1179" s="152">
        <v>46000</v>
      </c>
      <c r="I1179" s="130"/>
      <c r="J1179" s="130"/>
    </row>
    <row r="1180" spans="1:10" x14ac:dyDescent="0.25">
      <c r="A1180" s="86" t="s">
        <v>217</v>
      </c>
      <c r="B1180" s="153" t="s">
        <v>216</v>
      </c>
      <c r="C1180" s="130"/>
      <c r="D1180" s="87">
        <v>31000</v>
      </c>
      <c r="E1180" s="87">
        <v>15000</v>
      </c>
      <c r="F1180" s="154">
        <v>48.39</v>
      </c>
      <c r="G1180" s="130"/>
      <c r="H1180" s="154">
        <v>46000</v>
      </c>
      <c r="I1180" s="130"/>
      <c r="J1180" s="130"/>
    </row>
    <row r="1181" spans="1:10" x14ac:dyDescent="0.25">
      <c r="A1181" s="110" t="s">
        <v>167</v>
      </c>
      <c r="B1181" s="151" t="s">
        <v>18</v>
      </c>
      <c r="C1181" s="130"/>
      <c r="D1181" s="111">
        <v>31000</v>
      </c>
      <c r="E1181" s="111">
        <v>15000</v>
      </c>
      <c r="F1181" s="152">
        <v>48.39</v>
      </c>
      <c r="G1181" s="130"/>
      <c r="H1181" s="152">
        <v>46000</v>
      </c>
      <c r="I1181" s="130"/>
      <c r="J1181" s="130"/>
    </row>
    <row r="1182" spans="1:10" x14ac:dyDescent="0.25">
      <c r="A1182" s="112" t="s">
        <v>168</v>
      </c>
      <c r="B1182" s="149" t="s">
        <v>169</v>
      </c>
      <c r="C1182" s="130"/>
      <c r="D1182" s="113">
        <v>31000</v>
      </c>
      <c r="E1182" s="113">
        <v>15000</v>
      </c>
      <c r="F1182" s="150">
        <v>48.39</v>
      </c>
      <c r="G1182" s="130"/>
      <c r="H1182" s="150">
        <v>46000</v>
      </c>
      <c r="I1182" s="130"/>
      <c r="J1182" s="130"/>
    </row>
    <row r="1183" spans="1:10" x14ac:dyDescent="0.25">
      <c r="A1183" s="88" t="s">
        <v>170</v>
      </c>
      <c r="B1183" s="147" t="s">
        <v>171</v>
      </c>
      <c r="C1183" s="130"/>
      <c r="D1183" s="89">
        <v>31000</v>
      </c>
      <c r="E1183" s="89">
        <v>15000</v>
      </c>
      <c r="F1183" s="148">
        <v>48.39</v>
      </c>
      <c r="G1183" s="130"/>
      <c r="H1183" s="148">
        <v>46000</v>
      </c>
      <c r="I1183" s="130"/>
      <c r="J1183" s="130"/>
    </row>
    <row r="1184" spans="1:10" ht="22.5" x14ac:dyDescent="0.25">
      <c r="A1184" s="80" t="s">
        <v>306</v>
      </c>
      <c r="B1184" s="155" t="s">
        <v>466</v>
      </c>
      <c r="C1184" s="130"/>
      <c r="D1184" s="81">
        <v>1493000</v>
      </c>
      <c r="E1184" s="81">
        <v>0</v>
      </c>
      <c r="F1184" s="156">
        <v>0</v>
      </c>
      <c r="G1184" s="130"/>
      <c r="H1184" s="156">
        <v>1493000</v>
      </c>
      <c r="I1184" s="130"/>
      <c r="J1184" s="130"/>
    </row>
    <row r="1185" spans="1:10" ht="22.5" x14ac:dyDescent="0.25">
      <c r="A1185" s="84" t="s">
        <v>464</v>
      </c>
      <c r="B1185" s="157" t="s">
        <v>465</v>
      </c>
      <c r="C1185" s="130"/>
      <c r="D1185" s="85">
        <v>1493000</v>
      </c>
      <c r="E1185" s="85">
        <v>0</v>
      </c>
      <c r="F1185" s="158">
        <v>0</v>
      </c>
      <c r="G1185" s="130"/>
      <c r="H1185" s="158">
        <v>1493000</v>
      </c>
      <c r="I1185" s="130"/>
      <c r="J1185" s="130"/>
    </row>
    <row r="1186" spans="1:10" x14ac:dyDescent="0.25">
      <c r="A1186" s="110" t="s">
        <v>259</v>
      </c>
      <c r="B1186" s="151" t="s">
        <v>260</v>
      </c>
      <c r="C1186" s="130"/>
      <c r="D1186" s="111">
        <v>718000</v>
      </c>
      <c r="E1186" s="111">
        <v>0</v>
      </c>
      <c r="F1186" s="152">
        <v>0</v>
      </c>
      <c r="G1186" s="130"/>
      <c r="H1186" s="152">
        <v>718000</v>
      </c>
      <c r="I1186" s="130"/>
      <c r="J1186" s="130"/>
    </row>
    <row r="1187" spans="1:10" x14ac:dyDescent="0.25">
      <c r="A1187" s="86" t="s">
        <v>261</v>
      </c>
      <c r="B1187" s="153" t="s">
        <v>260</v>
      </c>
      <c r="C1187" s="130"/>
      <c r="D1187" s="87">
        <v>718000</v>
      </c>
      <c r="E1187" s="87">
        <v>0</v>
      </c>
      <c r="F1187" s="154">
        <v>0</v>
      </c>
      <c r="G1187" s="130"/>
      <c r="H1187" s="154">
        <v>718000</v>
      </c>
      <c r="I1187" s="130"/>
      <c r="J1187" s="130"/>
    </row>
    <row r="1188" spans="1:10" x14ac:dyDescent="0.25">
      <c r="A1188" s="110" t="s">
        <v>167</v>
      </c>
      <c r="B1188" s="151" t="s">
        <v>18</v>
      </c>
      <c r="C1188" s="130"/>
      <c r="D1188" s="111">
        <v>718000</v>
      </c>
      <c r="E1188" s="111">
        <v>0</v>
      </c>
      <c r="F1188" s="152">
        <v>0</v>
      </c>
      <c r="G1188" s="130"/>
      <c r="H1188" s="152">
        <v>718000</v>
      </c>
      <c r="I1188" s="130"/>
      <c r="J1188" s="130"/>
    </row>
    <row r="1189" spans="1:10" x14ac:dyDescent="0.25">
      <c r="A1189" s="112" t="s">
        <v>168</v>
      </c>
      <c r="B1189" s="149" t="s">
        <v>169</v>
      </c>
      <c r="C1189" s="130"/>
      <c r="D1189" s="113">
        <v>718000</v>
      </c>
      <c r="E1189" s="113">
        <v>0</v>
      </c>
      <c r="F1189" s="150">
        <v>0</v>
      </c>
      <c r="G1189" s="130"/>
      <c r="H1189" s="150">
        <v>718000</v>
      </c>
      <c r="I1189" s="130"/>
      <c r="J1189" s="130"/>
    </row>
    <row r="1190" spans="1:10" x14ac:dyDescent="0.25">
      <c r="A1190" s="88" t="s">
        <v>170</v>
      </c>
      <c r="B1190" s="147" t="s">
        <v>171</v>
      </c>
      <c r="C1190" s="130"/>
      <c r="D1190" s="89">
        <v>718000</v>
      </c>
      <c r="E1190" s="89">
        <v>0</v>
      </c>
      <c r="F1190" s="148">
        <v>0</v>
      </c>
      <c r="G1190" s="130"/>
      <c r="H1190" s="148">
        <v>718000</v>
      </c>
      <c r="I1190" s="130"/>
      <c r="J1190" s="130"/>
    </row>
    <row r="1191" spans="1:10" x14ac:dyDescent="0.25">
      <c r="A1191" s="110" t="s">
        <v>271</v>
      </c>
      <c r="B1191" s="151" t="s">
        <v>272</v>
      </c>
      <c r="C1191" s="130"/>
      <c r="D1191" s="111">
        <v>775000</v>
      </c>
      <c r="E1191" s="111">
        <v>0</v>
      </c>
      <c r="F1191" s="152">
        <v>0</v>
      </c>
      <c r="G1191" s="130"/>
      <c r="H1191" s="152">
        <v>775000</v>
      </c>
      <c r="I1191" s="130"/>
      <c r="J1191" s="130"/>
    </row>
    <row r="1192" spans="1:10" x14ac:dyDescent="0.25">
      <c r="A1192" s="86" t="s">
        <v>277</v>
      </c>
      <c r="B1192" s="153" t="s">
        <v>278</v>
      </c>
      <c r="C1192" s="130"/>
      <c r="D1192" s="87">
        <v>775000</v>
      </c>
      <c r="E1192" s="87">
        <v>0</v>
      </c>
      <c r="F1192" s="154">
        <v>0</v>
      </c>
      <c r="G1192" s="130"/>
      <c r="H1192" s="154">
        <v>775000</v>
      </c>
      <c r="I1192" s="130"/>
      <c r="J1192" s="130"/>
    </row>
    <row r="1193" spans="1:10" x14ac:dyDescent="0.25">
      <c r="A1193" s="110" t="s">
        <v>167</v>
      </c>
      <c r="B1193" s="151" t="s">
        <v>18</v>
      </c>
      <c r="C1193" s="130"/>
      <c r="D1193" s="111">
        <v>775000</v>
      </c>
      <c r="E1193" s="111">
        <v>0</v>
      </c>
      <c r="F1193" s="152">
        <v>0</v>
      </c>
      <c r="G1193" s="130"/>
      <c r="H1193" s="152">
        <v>775000</v>
      </c>
      <c r="I1193" s="130"/>
      <c r="J1193" s="130"/>
    </row>
    <row r="1194" spans="1:10" x14ac:dyDescent="0.25">
      <c r="A1194" s="112" t="s">
        <v>168</v>
      </c>
      <c r="B1194" s="149" t="s">
        <v>169</v>
      </c>
      <c r="C1194" s="130"/>
      <c r="D1194" s="113">
        <v>775000</v>
      </c>
      <c r="E1194" s="113">
        <v>0</v>
      </c>
      <c r="F1194" s="150">
        <v>0</v>
      </c>
      <c r="G1194" s="130"/>
      <c r="H1194" s="150">
        <v>775000</v>
      </c>
      <c r="I1194" s="130"/>
      <c r="J1194" s="130"/>
    </row>
    <row r="1195" spans="1:10" x14ac:dyDescent="0.25">
      <c r="A1195" s="88" t="s">
        <v>170</v>
      </c>
      <c r="B1195" s="147" t="s">
        <v>171</v>
      </c>
      <c r="C1195" s="130"/>
      <c r="D1195" s="89">
        <v>125000</v>
      </c>
      <c r="E1195" s="89">
        <v>0</v>
      </c>
      <c r="F1195" s="148">
        <v>0</v>
      </c>
      <c r="G1195" s="130"/>
      <c r="H1195" s="148">
        <v>125000</v>
      </c>
      <c r="I1195" s="130"/>
      <c r="J1195" s="130"/>
    </row>
    <row r="1196" spans="1:10" x14ac:dyDescent="0.25">
      <c r="A1196" s="88" t="s">
        <v>172</v>
      </c>
      <c r="B1196" s="147" t="s">
        <v>173</v>
      </c>
      <c r="C1196" s="130"/>
      <c r="D1196" s="89">
        <v>650000</v>
      </c>
      <c r="E1196" s="89">
        <v>0</v>
      </c>
      <c r="F1196" s="148">
        <v>0</v>
      </c>
      <c r="G1196" s="130"/>
      <c r="H1196" s="148">
        <v>650000</v>
      </c>
      <c r="I1196" s="130"/>
      <c r="J1196" s="130"/>
    </row>
    <row r="1197" spans="1:10" x14ac:dyDescent="0.25">
      <c r="A1197" s="78" t="s">
        <v>211</v>
      </c>
      <c r="B1197" s="161" t="s">
        <v>467</v>
      </c>
      <c r="C1197" s="130"/>
      <c r="D1197" s="79">
        <v>447500</v>
      </c>
      <c r="E1197" s="79">
        <v>2500</v>
      </c>
      <c r="F1197" s="162">
        <v>0.56000000000000005</v>
      </c>
      <c r="G1197" s="130"/>
      <c r="H1197" s="162">
        <v>450000</v>
      </c>
      <c r="I1197" s="130"/>
      <c r="J1197" s="130"/>
    </row>
    <row r="1198" spans="1:10" x14ac:dyDescent="0.25">
      <c r="A1198" s="80" t="s">
        <v>251</v>
      </c>
      <c r="B1198" s="155" t="s">
        <v>468</v>
      </c>
      <c r="C1198" s="130"/>
      <c r="D1198" s="81">
        <v>95000</v>
      </c>
      <c r="E1198" s="81">
        <v>2500</v>
      </c>
      <c r="F1198" s="156">
        <v>2.63</v>
      </c>
      <c r="G1198" s="130"/>
      <c r="H1198" s="156">
        <v>97500</v>
      </c>
      <c r="I1198" s="130"/>
      <c r="J1198" s="130"/>
    </row>
    <row r="1199" spans="1:10" ht="22.5" x14ac:dyDescent="0.25">
      <c r="A1199" s="84" t="s">
        <v>469</v>
      </c>
      <c r="B1199" s="157" t="s">
        <v>470</v>
      </c>
      <c r="C1199" s="130"/>
      <c r="D1199" s="85">
        <v>95000</v>
      </c>
      <c r="E1199" s="85">
        <v>2500</v>
      </c>
      <c r="F1199" s="158">
        <v>2.63</v>
      </c>
      <c r="G1199" s="130"/>
      <c r="H1199" s="158">
        <v>97500</v>
      </c>
      <c r="I1199" s="130"/>
      <c r="J1199" s="130"/>
    </row>
    <row r="1200" spans="1:10" x14ac:dyDescent="0.25">
      <c r="A1200" s="110" t="s">
        <v>215</v>
      </c>
      <c r="B1200" s="151" t="s">
        <v>216</v>
      </c>
      <c r="C1200" s="130"/>
      <c r="D1200" s="111">
        <v>95000</v>
      </c>
      <c r="E1200" s="111">
        <v>2500</v>
      </c>
      <c r="F1200" s="152">
        <v>2.63</v>
      </c>
      <c r="G1200" s="130"/>
      <c r="H1200" s="152">
        <v>97500</v>
      </c>
      <c r="I1200" s="130"/>
      <c r="J1200" s="130"/>
    </row>
    <row r="1201" spans="1:10" x14ac:dyDescent="0.25">
      <c r="A1201" s="86" t="s">
        <v>217</v>
      </c>
      <c r="B1201" s="153" t="s">
        <v>216</v>
      </c>
      <c r="C1201" s="130"/>
      <c r="D1201" s="87">
        <v>95000</v>
      </c>
      <c r="E1201" s="87">
        <v>2500</v>
      </c>
      <c r="F1201" s="154">
        <v>2.63</v>
      </c>
      <c r="G1201" s="130"/>
      <c r="H1201" s="154">
        <v>97500</v>
      </c>
      <c r="I1201" s="130"/>
      <c r="J1201" s="130"/>
    </row>
    <row r="1202" spans="1:10" x14ac:dyDescent="0.25">
      <c r="A1202" s="110" t="s">
        <v>102</v>
      </c>
      <c r="B1202" s="151" t="s">
        <v>17</v>
      </c>
      <c r="C1202" s="130"/>
      <c r="D1202" s="111">
        <v>95000</v>
      </c>
      <c r="E1202" s="111">
        <v>2500</v>
      </c>
      <c r="F1202" s="152">
        <v>2.63</v>
      </c>
      <c r="G1202" s="130"/>
      <c r="H1202" s="152">
        <v>97500</v>
      </c>
      <c r="I1202" s="130"/>
      <c r="J1202" s="130"/>
    </row>
    <row r="1203" spans="1:10" x14ac:dyDescent="0.25">
      <c r="A1203" s="112" t="s">
        <v>151</v>
      </c>
      <c r="B1203" s="149" t="s">
        <v>152</v>
      </c>
      <c r="C1203" s="130"/>
      <c r="D1203" s="113">
        <v>95000</v>
      </c>
      <c r="E1203" s="113">
        <v>2500</v>
      </c>
      <c r="F1203" s="150">
        <v>2.63</v>
      </c>
      <c r="G1203" s="130"/>
      <c r="H1203" s="150">
        <v>97500</v>
      </c>
      <c r="I1203" s="130"/>
      <c r="J1203" s="130"/>
    </row>
    <row r="1204" spans="1:10" x14ac:dyDescent="0.25">
      <c r="A1204" s="88" t="s">
        <v>154</v>
      </c>
      <c r="B1204" s="147" t="s">
        <v>155</v>
      </c>
      <c r="C1204" s="130"/>
      <c r="D1204" s="89">
        <v>95000</v>
      </c>
      <c r="E1204" s="89">
        <v>2500</v>
      </c>
      <c r="F1204" s="148">
        <v>2.63</v>
      </c>
      <c r="G1204" s="130"/>
      <c r="H1204" s="148">
        <v>97500</v>
      </c>
      <c r="I1204" s="130"/>
      <c r="J1204" s="130"/>
    </row>
    <row r="1205" spans="1:10" x14ac:dyDescent="0.25">
      <c r="A1205" s="80" t="s">
        <v>365</v>
      </c>
      <c r="B1205" s="155" t="s">
        <v>471</v>
      </c>
      <c r="C1205" s="130"/>
      <c r="D1205" s="81">
        <v>5500</v>
      </c>
      <c r="E1205" s="81">
        <v>0</v>
      </c>
      <c r="F1205" s="156">
        <v>0</v>
      </c>
      <c r="G1205" s="130"/>
      <c r="H1205" s="156">
        <v>5500</v>
      </c>
      <c r="I1205" s="130"/>
      <c r="J1205" s="130"/>
    </row>
    <row r="1206" spans="1:10" ht="22.5" x14ac:dyDescent="0.25">
      <c r="A1206" s="84" t="s">
        <v>472</v>
      </c>
      <c r="B1206" s="157" t="s">
        <v>473</v>
      </c>
      <c r="C1206" s="130"/>
      <c r="D1206" s="85">
        <v>5500</v>
      </c>
      <c r="E1206" s="85">
        <v>0</v>
      </c>
      <c r="F1206" s="158">
        <v>0</v>
      </c>
      <c r="G1206" s="130"/>
      <c r="H1206" s="158">
        <v>5500</v>
      </c>
      <c r="I1206" s="130"/>
      <c r="J1206" s="130"/>
    </row>
    <row r="1207" spans="1:10" x14ac:dyDescent="0.25">
      <c r="A1207" s="110" t="s">
        <v>215</v>
      </c>
      <c r="B1207" s="151" t="s">
        <v>216</v>
      </c>
      <c r="C1207" s="130"/>
      <c r="D1207" s="111">
        <v>5500</v>
      </c>
      <c r="E1207" s="111">
        <v>0</v>
      </c>
      <c r="F1207" s="152">
        <v>0</v>
      </c>
      <c r="G1207" s="130"/>
      <c r="H1207" s="152">
        <v>5500</v>
      </c>
      <c r="I1207" s="130"/>
      <c r="J1207" s="130"/>
    </row>
    <row r="1208" spans="1:10" x14ac:dyDescent="0.25">
      <c r="A1208" s="86" t="s">
        <v>217</v>
      </c>
      <c r="B1208" s="153" t="s">
        <v>216</v>
      </c>
      <c r="C1208" s="130"/>
      <c r="D1208" s="87">
        <v>5500</v>
      </c>
      <c r="E1208" s="87">
        <v>0</v>
      </c>
      <c r="F1208" s="154">
        <v>0</v>
      </c>
      <c r="G1208" s="130"/>
      <c r="H1208" s="154">
        <v>5500</v>
      </c>
      <c r="I1208" s="130"/>
      <c r="J1208" s="130"/>
    </row>
    <row r="1209" spans="1:10" x14ac:dyDescent="0.25">
      <c r="A1209" s="110" t="s">
        <v>102</v>
      </c>
      <c r="B1209" s="151" t="s">
        <v>17</v>
      </c>
      <c r="C1209" s="130"/>
      <c r="D1209" s="111">
        <v>5500</v>
      </c>
      <c r="E1209" s="111">
        <v>0</v>
      </c>
      <c r="F1209" s="152">
        <v>0</v>
      </c>
      <c r="G1209" s="130"/>
      <c r="H1209" s="152">
        <v>5500</v>
      </c>
      <c r="I1209" s="130"/>
      <c r="J1209" s="130"/>
    </row>
    <row r="1210" spans="1:10" x14ac:dyDescent="0.25">
      <c r="A1210" s="112" t="s">
        <v>151</v>
      </c>
      <c r="B1210" s="149" t="s">
        <v>152</v>
      </c>
      <c r="C1210" s="130"/>
      <c r="D1210" s="113">
        <v>5500</v>
      </c>
      <c r="E1210" s="113">
        <v>0</v>
      </c>
      <c r="F1210" s="150">
        <v>0</v>
      </c>
      <c r="G1210" s="130"/>
      <c r="H1210" s="150">
        <v>5500</v>
      </c>
      <c r="I1210" s="130"/>
      <c r="J1210" s="130"/>
    </row>
    <row r="1211" spans="1:10" x14ac:dyDescent="0.25">
      <c r="A1211" s="88" t="s">
        <v>154</v>
      </c>
      <c r="B1211" s="147" t="s">
        <v>155</v>
      </c>
      <c r="C1211" s="130"/>
      <c r="D1211" s="89">
        <v>5500</v>
      </c>
      <c r="E1211" s="89">
        <v>0</v>
      </c>
      <c r="F1211" s="148">
        <v>0</v>
      </c>
      <c r="G1211" s="130"/>
      <c r="H1211" s="148">
        <v>5500</v>
      </c>
      <c r="I1211" s="130"/>
      <c r="J1211" s="130"/>
    </row>
    <row r="1212" spans="1:10" x14ac:dyDescent="0.25">
      <c r="A1212" s="80" t="s">
        <v>336</v>
      </c>
      <c r="B1212" s="155" t="s">
        <v>474</v>
      </c>
      <c r="C1212" s="130"/>
      <c r="D1212" s="81">
        <v>40000</v>
      </c>
      <c r="E1212" s="81">
        <v>0</v>
      </c>
      <c r="F1212" s="156">
        <v>0</v>
      </c>
      <c r="G1212" s="130"/>
      <c r="H1212" s="156">
        <v>40000</v>
      </c>
      <c r="I1212" s="130"/>
      <c r="J1212" s="130"/>
    </row>
    <row r="1213" spans="1:10" ht="22.5" x14ac:dyDescent="0.25">
      <c r="A1213" s="84" t="s">
        <v>475</v>
      </c>
      <c r="B1213" s="157" t="s">
        <v>476</v>
      </c>
      <c r="C1213" s="130"/>
      <c r="D1213" s="85">
        <v>40000</v>
      </c>
      <c r="E1213" s="85">
        <v>0</v>
      </c>
      <c r="F1213" s="158">
        <v>0</v>
      </c>
      <c r="G1213" s="130"/>
      <c r="H1213" s="158">
        <v>40000</v>
      </c>
      <c r="I1213" s="130"/>
      <c r="J1213" s="130"/>
    </row>
    <row r="1214" spans="1:10" x14ac:dyDescent="0.25">
      <c r="A1214" s="110" t="s">
        <v>215</v>
      </c>
      <c r="B1214" s="151" t="s">
        <v>216</v>
      </c>
      <c r="C1214" s="130"/>
      <c r="D1214" s="111">
        <v>40000</v>
      </c>
      <c r="E1214" s="111">
        <v>0</v>
      </c>
      <c r="F1214" s="152">
        <v>0</v>
      </c>
      <c r="G1214" s="130"/>
      <c r="H1214" s="152">
        <v>40000</v>
      </c>
      <c r="I1214" s="130"/>
      <c r="J1214" s="130"/>
    </row>
    <row r="1215" spans="1:10" x14ac:dyDescent="0.25">
      <c r="A1215" s="86" t="s">
        <v>217</v>
      </c>
      <c r="B1215" s="153" t="s">
        <v>216</v>
      </c>
      <c r="C1215" s="130"/>
      <c r="D1215" s="87">
        <v>40000</v>
      </c>
      <c r="E1215" s="87">
        <v>0</v>
      </c>
      <c r="F1215" s="154">
        <v>0</v>
      </c>
      <c r="G1215" s="130"/>
      <c r="H1215" s="154">
        <v>40000</v>
      </c>
      <c r="I1215" s="130"/>
      <c r="J1215" s="130"/>
    </row>
    <row r="1216" spans="1:10" x14ac:dyDescent="0.25">
      <c r="A1216" s="110" t="s">
        <v>102</v>
      </c>
      <c r="B1216" s="151" t="s">
        <v>17</v>
      </c>
      <c r="C1216" s="130"/>
      <c r="D1216" s="111">
        <v>40000</v>
      </c>
      <c r="E1216" s="111">
        <v>0</v>
      </c>
      <c r="F1216" s="152">
        <v>0</v>
      </c>
      <c r="G1216" s="130"/>
      <c r="H1216" s="152">
        <v>40000</v>
      </c>
      <c r="I1216" s="130"/>
      <c r="J1216" s="130"/>
    </row>
    <row r="1217" spans="1:10" x14ac:dyDescent="0.25">
      <c r="A1217" s="112" t="s">
        <v>151</v>
      </c>
      <c r="B1217" s="149" t="s">
        <v>152</v>
      </c>
      <c r="C1217" s="130"/>
      <c r="D1217" s="113">
        <v>40000</v>
      </c>
      <c r="E1217" s="113">
        <v>0</v>
      </c>
      <c r="F1217" s="150">
        <v>0</v>
      </c>
      <c r="G1217" s="130"/>
      <c r="H1217" s="150">
        <v>40000</v>
      </c>
      <c r="I1217" s="130"/>
      <c r="J1217" s="130"/>
    </row>
    <row r="1218" spans="1:10" x14ac:dyDescent="0.25">
      <c r="A1218" s="88" t="s">
        <v>154</v>
      </c>
      <c r="B1218" s="147" t="s">
        <v>155</v>
      </c>
      <c r="C1218" s="130"/>
      <c r="D1218" s="89">
        <v>40000</v>
      </c>
      <c r="E1218" s="89">
        <v>0</v>
      </c>
      <c r="F1218" s="148">
        <v>0</v>
      </c>
      <c r="G1218" s="130"/>
      <c r="H1218" s="148">
        <v>40000</v>
      </c>
      <c r="I1218" s="130"/>
      <c r="J1218" s="130"/>
    </row>
    <row r="1219" spans="1:10" x14ac:dyDescent="0.25">
      <c r="A1219" s="80" t="s">
        <v>340</v>
      </c>
      <c r="B1219" s="155" t="s">
        <v>477</v>
      </c>
      <c r="C1219" s="130"/>
      <c r="D1219" s="81">
        <v>90000</v>
      </c>
      <c r="E1219" s="81">
        <v>0</v>
      </c>
      <c r="F1219" s="156">
        <v>0</v>
      </c>
      <c r="G1219" s="130"/>
      <c r="H1219" s="156">
        <v>90000</v>
      </c>
      <c r="I1219" s="130"/>
      <c r="J1219" s="130"/>
    </row>
    <row r="1220" spans="1:10" ht="22.5" x14ac:dyDescent="0.25">
      <c r="A1220" s="84" t="s">
        <v>472</v>
      </c>
      <c r="B1220" s="157" t="s">
        <v>473</v>
      </c>
      <c r="C1220" s="130"/>
      <c r="D1220" s="85">
        <v>90000</v>
      </c>
      <c r="E1220" s="85">
        <v>0</v>
      </c>
      <c r="F1220" s="158">
        <v>0</v>
      </c>
      <c r="G1220" s="130"/>
      <c r="H1220" s="158">
        <v>90000</v>
      </c>
      <c r="I1220" s="130"/>
      <c r="J1220" s="130"/>
    </row>
    <row r="1221" spans="1:10" x14ac:dyDescent="0.25">
      <c r="A1221" s="110" t="s">
        <v>215</v>
      </c>
      <c r="B1221" s="151" t="s">
        <v>216</v>
      </c>
      <c r="C1221" s="130"/>
      <c r="D1221" s="111">
        <v>90000</v>
      </c>
      <c r="E1221" s="111">
        <v>0</v>
      </c>
      <c r="F1221" s="152">
        <v>0</v>
      </c>
      <c r="G1221" s="130"/>
      <c r="H1221" s="152">
        <v>90000</v>
      </c>
      <c r="I1221" s="130"/>
      <c r="J1221" s="130"/>
    </row>
    <row r="1222" spans="1:10" x14ac:dyDescent="0.25">
      <c r="A1222" s="86" t="s">
        <v>217</v>
      </c>
      <c r="B1222" s="153" t="s">
        <v>216</v>
      </c>
      <c r="C1222" s="130"/>
      <c r="D1222" s="87">
        <v>90000</v>
      </c>
      <c r="E1222" s="87">
        <v>0</v>
      </c>
      <c r="F1222" s="154">
        <v>0</v>
      </c>
      <c r="G1222" s="130"/>
      <c r="H1222" s="154">
        <v>90000</v>
      </c>
      <c r="I1222" s="130"/>
      <c r="J1222" s="130"/>
    </row>
    <row r="1223" spans="1:10" x14ac:dyDescent="0.25">
      <c r="A1223" s="110" t="s">
        <v>102</v>
      </c>
      <c r="B1223" s="151" t="s">
        <v>17</v>
      </c>
      <c r="C1223" s="130"/>
      <c r="D1223" s="111">
        <v>90000</v>
      </c>
      <c r="E1223" s="111">
        <v>0</v>
      </c>
      <c r="F1223" s="152">
        <v>0</v>
      </c>
      <c r="G1223" s="130"/>
      <c r="H1223" s="152">
        <v>90000</v>
      </c>
      <c r="I1223" s="130"/>
      <c r="J1223" s="130"/>
    </row>
    <row r="1224" spans="1:10" x14ac:dyDescent="0.25">
      <c r="A1224" s="112" t="s">
        <v>151</v>
      </c>
      <c r="B1224" s="149" t="s">
        <v>152</v>
      </c>
      <c r="C1224" s="130"/>
      <c r="D1224" s="113">
        <v>90000</v>
      </c>
      <c r="E1224" s="113">
        <v>0</v>
      </c>
      <c r="F1224" s="150">
        <v>0</v>
      </c>
      <c r="G1224" s="130"/>
      <c r="H1224" s="150">
        <v>90000</v>
      </c>
      <c r="I1224" s="130"/>
      <c r="J1224" s="130"/>
    </row>
    <row r="1225" spans="1:10" x14ac:dyDescent="0.25">
      <c r="A1225" s="88" t="s">
        <v>154</v>
      </c>
      <c r="B1225" s="147" t="s">
        <v>155</v>
      </c>
      <c r="C1225" s="130"/>
      <c r="D1225" s="89">
        <v>90000</v>
      </c>
      <c r="E1225" s="89">
        <v>0</v>
      </c>
      <c r="F1225" s="148">
        <v>0</v>
      </c>
      <c r="G1225" s="130"/>
      <c r="H1225" s="148">
        <v>90000</v>
      </c>
      <c r="I1225" s="130"/>
      <c r="J1225" s="130"/>
    </row>
    <row r="1226" spans="1:10" x14ac:dyDescent="0.25">
      <c r="A1226" s="80" t="s">
        <v>398</v>
      </c>
      <c r="B1226" s="155" t="s">
        <v>478</v>
      </c>
      <c r="C1226" s="130"/>
      <c r="D1226" s="81">
        <v>67000</v>
      </c>
      <c r="E1226" s="81">
        <v>0</v>
      </c>
      <c r="F1226" s="156">
        <v>0</v>
      </c>
      <c r="G1226" s="130"/>
      <c r="H1226" s="156">
        <v>67000</v>
      </c>
      <c r="I1226" s="130"/>
      <c r="J1226" s="130"/>
    </row>
    <row r="1227" spans="1:10" ht="22.5" x14ac:dyDescent="0.25">
      <c r="A1227" s="84" t="s">
        <v>472</v>
      </c>
      <c r="B1227" s="157" t="s">
        <v>473</v>
      </c>
      <c r="C1227" s="130"/>
      <c r="D1227" s="85">
        <v>67000</v>
      </c>
      <c r="E1227" s="85">
        <v>0</v>
      </c>
      <c r="F1227" s="158">
        <v>0</v>
      </c>
      <c r="G1227" s="130"/>
      <c r="H1227" s="158">
        <v>67000</v>
      </c>
      <c r="I1227" s="130"/>
      <c r="J1227" s="130"/>
    </row>
    <row r="1228" spans="1:10" x14ac:dyDescent="0.25">
      <c r="A1228" s="110" t="s">
        <v>215</v>
      </c>
      <c r="B1228" s="151" t="s">
        <v>216</v>
      </c>
      <c r="C1228" s="130"/>
      <c r="D1228" s="111">
        <v>67000</v>
      </c>
      <c r="E1228" s="111">
        <v>0</v>
      </c>
      <c r="F1228" s="152">
        <v>0</v>
      </c>
      <c r="G1228" s="130"/>
      <c r="H1228" s="152">
        <v>67000</v>
      </c>
      <c r="I1228" s="130"/>
      <c r="J1228" s="130"/>
    </row>
    <row r="1229" spans="1:10" x14ac:dyDescent="0.25">
      <c r="A1229" s="86" t="s">
        <v>217</v>
      </c>
      <c r="B1229" s="153" t="s">
        <v>216</v>
      </c>
      <c r="C1229" s="130"/>
      <c r="D1229" s="87">
        <v>67000</v>
      </c>
      <c r="E1229" s="87">
        <v>0</v>
      </c>
      <c r="F1229" s="154">
        <v>0</v>
      </c>
      <c r="G1229" s="130"/>
      <c r="H1229" s="154">
        <v>67000</v>
      </c>
      <c r="I1229" s="130"/>
      <c r="J1229" s="130"/>
    </row>
    <row r="1230" spans="1:10" x14ac:dyDescent="0.25">
      <c r="A1230" s="110" t="s">
        <v>102</v>
      </c>
      <c r="B1230" s="151" t="s">
        <v>17</v>
      </c>
      <c r="C1230" s="130"/>
      <c r="D1230" s="111">
        <v>67000</v>
      </c>
      <c r="E1230" s="111">
        <v>0</v>
      </c>
      <c r="F1230" s="152">
        <v>0</v>
      </c>
      <c r="G1230" s="130"/>
      <c r="H1230" s="152">
        <v>67000</v>
      </c>
      <c r="I1230" s="130"/>
      <c r="J1230" s="130"/>
    </row>
    <row r="1231" spans="1:10" x14ac:dyDescent="0.25">
      <c r="A1231" s="112" t="s">
        <v>146</v>
      </c>
      <c r="B1231" s="149" t="s">
        <v>147</v>
      </c>
      <c r="C1231" s="130"/>
      <c r="D1231" s="113">
        <v>67000</v>
      </c>
      <c r="E1231" s="113">
        <v>0</v>
      </c>
      <c r="F1231" s="150">
        <v>0</v>
      </c>
      <c r="G1231" s="130"/>
      <c r="H1231" s="150">
        <v>67000</v>
      </c>
      <c r="I1231" s="130"/>
      <c r="J1231" s="130"/>
    </row>
    <row r="1232" spans="1:10" x14ac:dyDescent="0.25">
      <c r="A1232" s="88" t="s">
        <v>149</v>
      </c>
      <c r="B1232" s="147" t="s">
        <v>150</v>
      </c>
      <c r="C1232" s="130"/>
      <c r="D1232" s="89">
        <v>67000</v>
      </c>
      <c r="E1232" s="89">
        <v>0</v>
      </c>
      <c r="F1232" s="148">
        <v>0</v>
      </c>
      <c r="G1232" s="130"/>
      <c r="H1232" s="148">
        <v>67000</v>
      </c>
      <c r="I1232" s="130"/>
      <c r="J1232" s="130"/>
    </row>
    <row r="1233" spans="1:10" x14ac:dyDescent="0.25">
      <c r="A1233" s="80" t="s">
        <v>290</v>
      </c>
      <c r="B1233" s="155" t="s">
        <v>479</v>
      </c>
      <c r="C1233" s="130"/>
      <c r="D1233" s="81">
        <v>5000</v>
      </c>
      <c r="E1233" s="81">
        <v>0</v>
      </c>
      <c r="F1233" s="156">
        <v>0</v>
      </c>
      <c r="G1233" s="130"/>
      <c r="H1233" s="156">
        <v>5000</v>
      </c>
      <c r="I1233" s="130"/>
      <c r="J1233" s="130"/>
    </row>
    <row r="1234" spans="1:10" ht="22.5" x14ac:dyDescent="0.25">
      <c r="A1234" s="84" t="s">
        <v>472</v>
      </c>
      <c r="B1234" s="157" t="s">
        <v>473</v>
      </c>
      <c r="C1234" s="130"/>
      <c r="D1234" s="85">
        <v>5000</v>
      </c>
      <c r="E1234" s="85">
        <v>0</v>
      </c>
      <c r="F1234" s="158">
        <v>0</v>
      </c>
      <c r="G1234" s="130"/>
      <c r="H1234" s="158">
        <v>5000</v>
      </c>
      <c r="I1234" s="130"/>
      <c r="J1234" s="130"/>
    </row>
    <row r="1235" spans="1:10" x14ac:dyDescent="0.25">
      <c r="A1235" s="110" t="s">
        <v>215</v>
      </c>
      <c r="B1235" s="151" t="s">
        <v>216</v>
      </c>
      <c r="C1235" s="130"/>
      <c r="D1235" s="111">
        <v>5000</v>
      </c>
      <c r="E1235" s="111">
        <v>0</v>
      </c>
      <c r="F1235" s="152">
        <v>0</v>
      </c>
      <c r="G1235" s="130"/>
      <c r="H1235" s="152">
        <v>5000</v>
      </c>
      <c r="I1235" s="130"/>
      <c r="J1235" s="130"/>
    </row>
    <row r="1236" spans="1:10" x14ac:dyDescent="0.25">
      <c r="A1236" s="86" t="s">
        <v>217</v>
      </c>
      <c r="B1236" s="153" t="s">
        <v>216</v>
      </c>
      <c r="C1236" s="130"/>
      <c r="D1236" s="87">
        <v>5000</v>
      </c>
      <c r="E1236" s="87">
        <v>0</v>
      </c>
      <c r="F1236" s="154">
        <v>0</v>
      </c>
      <c r="G1236" s="130"/>
      <c r="H1236" s="154">
        <v>5000</v>
      </c>
      <c r="I1236" s="130"/>
      <c r="J1236" s="130"/>
    </row>
    <row r="1237" spans="1:10" x14ac:dyDescent="0.25">
      <c r="A1237" s="110" t="s">
        <v>102</v>
      </c>
      <c r="B1237" s="151" t="s">
        <v>17</v>
      </c>
      <c r="C1237" s="130"/>
      <c r="D1237" s="111">
        <v>5000</v>
      </c>
      <c r="E1237" s="111">
        <v>0</v>
      </c>
      <c r="F1237" s="152">
        <v>0</v>
      </c>
      <c r="G1237" s="130"/>
      <c r="H1237" s="152">
        <v>5000</v>
      </c>
      <c r="I1237" s="130"/>
      <c r="J1237" s="130"/>
    </row>
    <row r="1238" spans="1:10" x14ac:dyDescent="0.25">
      <c r="A1238" s="112" t="s">
        <v>151</v>
      </c>
      <c r="B1238" s="149" t="s">
        <v>152</v>
      </c>
      <c r="C1238" s="130"/>
      <c r="D1238" s="113">
        <v>5000</v>
      </c>
      <c r="E1238" s="113">
        <v>0</v>
      </c>
      <c r="F1238" s="150">
        <v>0</v>
      </c>
      <c r="G1238" s="130"/>
      <c r="H1238" s="150">
        <v>5000</v>
      </c>
      <c r="I1238" s="130"/>
      <c r="J1238" s="130"/>
    </row>
    <row r="1239" spans="1:10" x14ac:dyDescent="0.25">
      <c r="A1239" s="88" t="s">
        <v>154</v>
      </c>
      <c r="B1239" s="147" t="s">
        <v>155</v>
      </c>
      <c r="C1239" s="130"/>
      <c r="D1239" s="89">
        <v>5000</v>
      </c>
      <c r="E1239" s="89">
        <v>0</v>
      </c>
      <c r="F1239" s="148">
        <v>0</v>
      </c>
      <c r="G1239" s="130"/>
      <c r="H1239" s="148">
        <v>5000</v>
      </c>
      <c r="I1239" s="130"/>
      <c r="J1239" s="130"/>
    </row>
    <row r="1240" spans="1:10" x14ac:dyDescent="0.25">
      <c r="A1240" s="80" t="s">
        <v>263</v>
      </c>
      <c r="B1240" s="155" t="s">
        <v>617</v>
      </c>
      <c r="C1240" s="130"/>
      <c r="D1240" s="81">
        <v>0</v>
      </c>
      <c r="E1240" s="81">
        <v>0</v>
      </c>
      <c r="F1240" s="156">
        <v>0</v>
      </c>
      <c r="G1240" s="130"/>
      <c r="H1240" s="156">
        <v>0</v>
      </c>
      <c r="I1240" s="130"/>
      <c r="J1240" s="130"/>
    </row>
    <row r="1241" spans="1:10" ht="22.5" x14ac:dyDescent="0.25">
      <c r="A1241" s="84" t="s">
        <v>472</v>
      </c>
      <c r="B1241" s="157" t="s">
        <v>473</v>
      </c>
      <c r="C1241" s="130"/>
      <c r="D1241" s="85">
        <v>0</v>
      </c>
      <c r="E1241" s="85">
        <v>0</v>
      </c>
      <c r="F1241" s="158">
        <v>0</v>
      </c>
      <c r="G1241" s="130"/>
      <c r="H1241" s="158">
        <v>0</v>
      </c>
      <c r="I1241" s="130"/>
      <c r="J1241" s="130"/>
    </row>
    <row r="1242" spans="1:10" x14ac:dyDescent="0.25">
      <c r="A1242" s="110" t="s">
        <v>215</v>
      </c>
      <c r="B1242" s="151" t="s">
        <v>216</v>
      </c>
      <c r="C1242" s="130"/>
      <c r="D1242" s="111">
        <v>0</v>
      </c>
      <c r="E1242" s="111">
        <v>0</v>
      </c>
      <c r="F1242" s="152">
        <v>0</v>
      </c>
      <c r="G1242" s="130"/>
      <c r="H1242" s="152">
        <v>0</v>
      </c>
      <c r="I1242" s="130"/>
      <c r="J1242" s="130"/>
    </row>
    <row r="1243" spans="1:10" x14ac:dyDescent="0.25">
      <c r="A1243" s="86" t="s">
        <v>217</v>
      </c>
      <c r="B1243" s="153" t="s">
        <v>216</v>
      </c>
      <c r="C1243" s="130"/>
      <c r="D1243" s="87">
        <v>0</v>
      </c>
      <c r="E1243" s="87">
        <v>0</v>
      </c>
      <c r="F1243" s="154">
        <v>0</v>
      </c>
      <c r="G1243" s="130"/>
      <c r="H1243" s="154">
        <v>0</v>
      </c>
      <c r="I1243" s="130"/>
      <c r="J1243" s="130"/>
    </row>
    <row r="1244" spans="1:10" x14ac:dyDescent="0.25">
      <c r="A1244" s="110" t="s">
        <v>102</v>
      </c>
      <c r="B1244" s="151" t="s">
        <v>17</v>
      </c>
      <c r="C1244" s="130"/>
      <c r="D1244" s="111">
        <v>0</v>
      </c>
      <c r="E1244" s="111">
        <v>0</v>
      </c>
      <c r="F1244" s="152">
        <v>0</v>
      </c>
      <c r="G1244" s="130"/>
      <c r="H1244" s="152">
        <v>0</v>
      </c>
      <c r="I1244" s="130"/>
      <c r="J1244" s="130"/>
    </row>
    <row r="1245" spans="1:10" x14ac:dyDescent="0.25">
      <c r="A1245" s="112" t="s">
        <v>151</v>
      </c>
      <c r="B1245" s="149" t="s">
        <v>152</v>
      </c>
      <c r="C1245" s="130"/>
      <c r="D1245" s="113">
        <v>0</v>
      </c>
      <c r="E1245" s="113">
        <v>0</v>
      </c>
      <c r="F1245" s="150">
        <v>0</v>
      </c>
      <c r="G1245" s="130"/>
      <c r="H1245" s="150">
        <v>0</v>
      </c>
      <c r="I1245" s="130"/>
      <c r="J1245" s="130"/>
    </row>
    <row r="1246" spans="1:10" x14ac:dyDescent="0.25">
      <c r="A1246" s="88" t="s">
        <v>154</v>
      </c>
      <c r="B1246" s="147" t="s">
        <v>155</v>
      </c>
      <c r="C1246" s="130"/>
      <c r="D1246" s="89">
        <v>0</v>
      </c>
      <c r="E1246" s="89">
        <v>0</v>
      </c>
      <c r="F1246" s="148">
        <v>0</v>
      </c>
      <c r="G1246" s="130"/>
      <c r="H1246" s="148">
        <v>0</v>
      </c>
      <c r="I1246" s="130"/>
      <c r="J1246" s="130"/>
    </row>
    <row r="1247" spans="1:10" x14ac:dyDescent="0.25">
      <c r="A1247" s="80" t="s">
        <v>345</v>
      </c>
      <c r="B1247" s="155" t="s">
        <v>480</v>
      </c>
      <c r="C1247" s="130"/>
      <c r="D1247" s="81">
        <v>25000</v>
      </c>
      <c r="E1247" s="81">
        <v>0</v>
      </c>
      <c r="F1247" s="156">
        <v>0</v>
      </c>
      <c r="G1247" s="130"/>
      <c r="H1247" s="156">
        <v>25000</v>
      </c>
      <c r="I1247" s="130"/>
      <c r="J1247" s="130"/>
    </row>
    <row r="1248" spans="1:10" ht="22.5" x14ac:dyDescent="0.25">
      <c r="A1248" s="84" t="s">
        <v>481</v>
      </c>
      <c r="B1248" s="157" t="s">
        <v>482</v>
      </c>
      <c r="C1248" s="130"/>
      <c r="D1248" s="85">
        <v>25000</v>
      </c>
      <c r="E1248" s="85">
        <v>0</v>
      </c>
      <c r="F1248" s="158">
        <v>0</v>
      </c>
      <c r="G1248" s="130"/>
      <c r="H1248" s="158">
        <v>25000</v>
      </c>
      <c r="I1248" s="130"/>
      <c r="J1248" s="130"/>
    </row>
    <row r="1249" spans="1:10" x14ac:dyDescent="0.25">
      <c r="A1249" s="110" t="s">
        <v>215</v>
      </c>
      <c r="B1249" s="151" t="s">
        <v>216</v>
      </c>
      <c r="C1249" s="130"/>
      <c r="D1249" s="111">
        <v>25000</v>
      </c>
      <c r="E1249" s="111">
        <v>0</v>
      </c>
      <c r="F1249" s="152">
        <v>0</v>
      </c>
      <c r="G1249" s="130"/>
      <c r="H1249" s="152">
        <v>25000</v>
      </c>
      <c r="I1249" s="130"/>
      <c r="J1249" s="130"/>
    </row>
    <row r="1250" spans="1:10" x14ac:dyDescent="0.25">
      <c r="A1250" s="86" t="s">
        <v>217</v>
      </c>
      <c r="B1250" s="153" t="s">
        <v>216</v>
      </c>
      <c r="C1250" s="130"/>
      <c r="D1250" s="87">
        <v>25000</v>
      </c>
      <c r="E1250" s="87">
        <v>0</v>
      </c>
      <c r="F1250" s="154">
        <v>0</v>
      </c>
      <c r="G1250" s="130"/>
      <c r="H1250" s="154">
        <v>25000</v>
      </c>
      <c r="I1250" s="130"/>
      <c r="J1250" s="130"/>
    </row>
    <row r="1251" spans="1:10" x14ac:dyDescent="0.25">
      <c r="A1251" s="110" t="s">
        <v>102</v>
      </c>
      <c r="B1251" s="151" t="s">
        <v>17</v>
      </c>
      <c r="C1251" s="130"/>
      <c r="D1251" s="111">
        <v>25000</v>
      </c>
      <c r="E1251" s="111">
        <v>0</v>
      </c>
      <c r="F1251" s="152">
        <v>0</v>
      </c>
      <c r="G1251" s="130"/>
      <c r="H1251" s="152">
        <v>25000</v>
      </c>
      <c r="I1251" s="130"/>
      <c r="J1251" s="130"/>
    </row>
    <row r="1252" spans="1:10" x14ac:dyDescent="0.25">
      <c r="A1252" s="112" t="s">
        <v>151</v>
      </c>
      <c r="B1252" s="149" t="s">
        <v>152</v>
      </c>
      <c r="C1252" s="130"/>
      <c r="D1252" s="113">
        <v>25000</v>
      </c>
      <c r="E1252" s="113">
        <v>0</v>
      </c>
      <c r="F1252" s="150">
        <v>0</v>
      </c>
      <c r="G1252" s="130"/>
      <c r="H1252" s="150">
        <v>25000</v>
      </c>
      <c r="I1252" s="130"/>
      <c r="J1252" s="130"/>
    </row>
    <row r="1253" spans="1:10" x14ac:dyDescent="0.25">
      <c r="A1253" s="88" t="s">
        <v>154</v>
      </c>
      <c r="B1253" s="147" t="s">
        <v>155</v>
      </c>
      <c r="C1253" s="130"/>
      <c r="D1253" s="89">
        <v>25000</v>
      </c>
      <c r="E1253" s="89">
        <v>0</v>
      </c>
      <c r="F1253" s="148">
        <v>0</v>
      </c>
      <c r="G1253" s="130"/>
      <c r="H1253" s="148">
        <v>25000</v>
      </c>
      <c r="I1253" s="130"/>
      <c r="J1253" s="130"/>
    </row>
    <row r="1254" spans="1:10" x14ac:dyDescent="0.25">
      <c r="A1254" s="80" t="s">
        <v>347</v>
      </c>
      <c r="B1254" s="155" t="s">
        <v>483</v>
      </c>
      <c r="C1254" s="130"/>
      <c r="D1254" s="81">
        <v>20000</v>
      </c>
      <c r="E1254" s="81">
        <v>0</v>
      </c>
      <c r="F1254" s="156">
        <v>0</v>
      </c>
      <c r="G1254" s="130"/>
      <c r="H1254" s="156">
        <v>20000</v>
      </c>
      <c r="I1254" s="130"/>
      <c r="J1254" s="130"/>
    </row>
    <row r="1255" spans="1:10" ht="22.5" x14ac:dyDescent="0.25">
      <c r="A1255" s="84" t="s">
        <v>472</v>
      </c>
      <c r="B1255" s="157" t="s">
        <v>473</v>
      </c>
      <c r="C1255" s="130"/>
      <c r="D1255" s="85">
        <v>20000</v>
      </c>
      <c r="E1255" s="85">
        <v>0</v>
      </c>
      <c r="F1255" s="158">
        <v>0</v>
      </c>
      <c r="G1255" s="130"/>
      <c r="H1255" s="158">
        <v>20000</v>
      </c>
      <c r="I1255" s="130"/>
      <c r="J1255" s="130"/>
    </row>
    <row r="1256" spans="1:10" x14ac:dyDescent="0.25">
      <c r="A1256" s="110" t="s">
        <v>215</v>
      </c>
      <c r="B1256" s="151" t="s">
        <v>216</v>
      </c>
      <c r="C1256" s="130"/>
      <c r="D1256" s="111">
        <v>20000</v>
      </c>
      <c r="E1256" s="111">
        <v>0</v>
      </c>
      <c r="F1256" s="152">
        <v>0</v>
      </c>
      <c r="G1256" s="130"/>
      <c r="H1256" s="152">
        <v>20000</v>
      </c>
      <c r="I1256" s="130"/>
      <c r="J1256" s="130"/>
    </row>
    <row r="1257" spans="1:10" x14ac:dyDescent="0.25">
      <c r="A1257" s="86" t="s">
        <v>217</v>
      </c>
      <c r="B1257" s="153" t="s">
        <v>216</v>
      </c>
      <c r="C1257" s="130"/>
      <c r="D1257" s="87">
        <v>20000</v>
      </c>
      <c r="E1257" s="87">
        <v>0</v>
      </c>
      <c r="F1257" s="154">
        <v>0</v>
      </c>
      <c r="G1257" s="130"/>
      <c r="H1257" s="154">
        <v>20000</v>
      </c>
      <c r="I1257" s="130"/>
      <c r="J1257" s="130"/>
    </row>
    <row r="1258" spans="1:10" x14ac:dyDescent="0.25">
      <c r="A1258" s="110" t="s">
        <v>102</v>
      </c>
      <c r="B1258" s="151" t="s">
        <v>17</v>
      </c>
      <c r="C1258" s="130"/>
      <c r="D1258" s="111">
        <v>20000</v>
      </c>
      <c r="E1258" s="111">
        <v>0</v>
      </c>
      <c r="F1258" s="152">
        <v>0</v>
      </c>
      <c r="G1258" s="130"/>
      <c r="H1258" s="152">
        <v>20000</v>
      </c>
      <c r="I1258" s="130"/>
      <c r="J1258" s="130"/>
    </row>
    <row r="1259" spans="1:10" x14ac:dyDescent="0.25">
      <c r="A1259" s="112" t="s">
        <v>146</v>
      </c>
      <c r="B1259" s="149" t="s">
        <v>147</v>
      </c>
      <c r="C1259" s="130"/>
      <c r="D1259" s="113">
        <v>20000</v>
      </c>
      <c r="E1259" s="113">
        <v>0</v>
      </c>
      <c r="F1259" s="150">
        <v>0</v>
      </c>
      <c r="G1259" s="130"/>
      <c r="H1259" s="150">
        <v>20000</v>
      </c>
      <c r="I1259" s="130"/>
      <c r="J1259" s="130"/>
    </row>
    <row r="1260" spans="1:10" x14ac:dyDescent="0.25">
      <c r="A1260" s="88" t="s">
        <v>149</v>
      </c>
      <c r="B1260" s="147" t="s">
        <v>150</v>
      </c>
      <c r="C1260" s="130"/>
      <c r="D1260" s="89">
        <v>20000</v>
      </c>
      <c r="E1260" s="89">
        <v>0</v>
      </c>
      <c r="F1260" s="148">
        <v>0</v>
      </c>
      <c r="G1260" s="130"/>
      <c r="H1260" s="148">
        <v>20000</v>
      </c>
      <c r="I1260" s="130"/>
      <c r="J1260" s="130"/>
    </row>
    <row r="1261" spans="1:10" ht="22.5" x14ac:dyDescent="0.25">
      <c r="A1261" s="80" t="s">
        <v>279</v>
      </c>
      <c r="B1261" s="155" t="s">
        <v>484</v>
      </c>
      <c r="C1261" s="130"/>
      <c r="D1261" s="81">
        <v>100000</v>
      </c>
      <c r="E1261" s="81">
        <v>0</v>
      </c>
      <c r="F1261" s="156">
        <v>0</v>
      </c>
      <c r="G1261" s="130"/>
      <c r="H1261" s="156">
        <v>100000</v>
      </c>
      <c r="I1261" s="130"/>
      <c r="J1261" s="130"/>
    </row>
    <row r="1262" spans="1:10" ht="22.5" x14ac:dyDescent="0.25">
      <c r="A1262" s="84" t="s">
        <v>485</v>
      </c>
      <c r="B1262" s="157" t="s">
        <v>486</v>
      </c>
      <c r="C1262" s="130"/>
      <c r="D1262" s="85">
        <v>100000</v>
      </c>
      <c r="E1262" s="85">
        <v>0</v>
      </c>
      <c r="F1262" s="158">
        <v>0</v>
      </c>
      <c r="G1262" s="130"/>
      <c r="H1262" s="158">
        <v>100000</v>
      </c>
      <c r="I1262" s="130"/>
      <c r="J1262" s="130"/>
    </row>
    <row r="1263" spans="1:10" x14ac:dyDescent="0.25">
      <c r="A1263" s="110" t="s">
        <v>215</v>
      </c>
      <c r="B1263" s="151" t="s">
        <v>216</v>
      </c>
      <c r="C1263" s="130"/>
      <c r="D1263" s="111">
        <v>100000</v>
      </c>
      <c r="E1263" s="111">
        <v>0</v>
      </c>
      <c r="F1263" s="152">
        <v>0</v>
      </c>
      <c r="G1263" s="130"/>
      <c r="H1263" s="152">
        <v>100000</v>
      </c>
      <c r="I1263" s="130"/>
      <c r="J1263" s="130"/>
    </row>
    <row r="1264" spans="1:10" x14ac:dyDescent="0.25">
      <c r="A1264" s="86" t="s">
        <v>217</v>
      </c>
      <c r="B1264" s="153" t="s">
        <v>216</v>
      </c>
      <c r="C1264" s="130"/>
      <c r="D1264" s="87">
        <v>100000</v>
      </c>
      <c r="E1264" s="87">
        <v>0</v>
      </c>
      <c r="F1264" s="154">
        <v>0</v>
      </c>
      <c r="G1264" s="130"/>
      <c r="H1264" s="154">
        <v>100000</v>
      </c>
      <c r="I1264" s="130"/>
      <c r="J1264" s="130"/>
    </row>
    <row r="1265" spans="1:10" x14ac:dyDescent="0.25">
      <c r="A1265" s="110" t="s">
        <v>102</v>
      </c>
      <c r="B1265" s="151" t="s">
        <v>17</v>
      </c>
      <c r="C1265" s="130"/>
      <c r="D1265" s="111">
        <v>100000</v>
      </c>
      <c r="E1265" s="111">
        <v>0</v>
      </c>
      <c r="F1265" s="152">
        <v>0</v>
      </c>
      <c r="G1265" s="130"/>
      <c r="H1265" s="152">
        <v>100000</v>
      </c>
      <c r="I1265" s="130"/>
      <c r="J1265" s="130"/>
    </row>
    <row r="1266" spans="1:10" x14ac:dyDescent="0.25">
      <c r="A1266" s="112" t="s">
        <v>151</v>
      </c>
      <c r="B1266" s="149" t="s">
        <v>152</v>
      </c>
      <c r="C1266" s="130"/>
      <c r="D1266" s="113">
        <v>100000</v>
      </c>
      <c r="E1266" s="113">
        <v>0</v>
      </c>
      <c r="F1266" s="150">
        <v>0</v>
      </c>
      <c r="G1266" s="130"/>
      <c r="H1266" s="150">
        <v>100000</v>
      </c>
      <c r="I1266" s="130"/>
      <c r="J1266" s="130"/>
    </row>
    <row r="1267" spans="1:10" x14ac:dyDescent="0.25">
      <c r="A1267" s="88" t="s">
        <v>154</v>
      </c>
      <c r="B1267" s="147" t="s">
        <v>155</v>
      </c>
      <c r="C1267" s="130"/>
      <c r="D1267" s="89">
        <v>100000</v>
      </c>
      <c r="E1267" s="89">
        <v>0</v>
      </c>
      <c r="F1267" s="148">
        <v>0</v>
      </c>
      <c r="G1267" s="130"/>
      <c r="H1267" s="148">
        <v>100000</v>
      </c>
      <c r="I1267" s="130"/>
      <c r="J1267" s="130"/>
    </row>
    <row r="1268" spans="1:10" x14ac:dyDescent="0.25">
      <c r="A1268" s="78" t="s">
        <v>211</v>
      </c>
      <c r="B1268" s="161" t="s">
        <v>487</v>
      </c>
      <c r="C1268" s="130"/>
      <c r="D1268" s="79">
        <v>810500</v>
      </c>
      <c r="E1268" s="79">
        <v>90000</v>
      </c>
      <c r="F1268" s="162">
        <v>11.1</v>
      </c>
      <c r="G1268" s="130"/>
      <c r="H1268" s="162">
        <v>900500</v>
      </c>
      <c r="I1268" s="130"/>
      <c r="J1268" s="130"/>
    </row>
    <row r="1269" spans="1:10" x14ac:dyDescent="0.25">
      <c r="A1269" s="80" t="s">
        <v>213</v>
      </c>
      <c r="B1269" s="155" t="s">
        <v>488</v>
      </c>
      <c r="C1269" s="130"/>
      <c r="D1269" s="81">
        <v>30000</v>
      </c>
      <c r="E1269" s="81">
        <v>0</v>
      </c>
      <c r="F1269" s="156">
        <v>0</v>
      </c>
      <c r="G1269" s="130"/>
      <c r="H1269" s="156">
        <v>30000</v>
      </c>
      <c r="I1269" s="130"/>
      <c r="J1269" s="130"/>
    </row>
    <row r="1270" spans="1:10" ht="22.5" x14ac:dyDescent="0.25">
      <c r="A1270" s="84" t="s">
        <v>489</v>
      </c>
      <c r="B1270" s="157" t="s">
        <v>490</v>
      </c>
      <c r="C1270" s="130"/>
      <c r="D1270" s="85">
        <v>30000</v>
      </c>
      <c r="E1270" s="85">
        <v>0</v>
      </c>
      <c r="F1270" s="158">
        <v>0</v>
      </c>
      <c r="G1270" s="130"/>
      <c r="H1270" s="158">
        <v>30000</v>
      </c>
      <c r="I1270" s="130"/>
      <c r="J1270" s="130"/>
    </row>
    <row r="1271" spans="1:10" x14ac:dyDescent="0.25">
      <c r="A1271" s="110" t="s">
        <v>215</v>
      </c>
      <c r="B1271" s="151" t="s">
        <v>216</v>
      </c>
      <c r="C1271" s="130"/>
      <c r="D1271" s="111">
        <v>30000</v>
      </c>
      <c r="E1271" s="111">
        <v>0</v>
      </c>
      <c r="F1271" s="152">
        <v>0</v>
      </c>
      <c r="G1271" s="130"/>
      <c r="H1271" s="152">
        <v>30000</v>
      </c>
      <c r="I1271" s="130"/>
      <c r="J1271" s="130"/>
    </row>
    <row r="1272" spans="1:10" x14ac:dyDescent="0.25">
      <c r="A1272" s="86" t="s">
        <v>217</v>
      </c>
      <c r="B1272" s="153" t="s">
        <v>216</v>
      </c>
      <c r="C1272" s="130"/>
      <c r="D1272" s="87">
        <v>30000</v>
      </c>
      <c r="E1272" s="87">
        <v>0</v>
      </c>
      <c r="F1272" s="154">
        <v>0</v>
      </c>
      <c r="G1272" s="130"/>
      <c r="H1272" s="154">
        <v>30000</v>
      </c>
      <c r="I1272" s="130"/>
      <c r="J1272" s="130"/>
    </row>
    <row r="1273" spans="1:10" x14ac:dyDescent="0.25">
      <c r="A1273" s="110" t="s">
        <v>102</v>
      </c>
      <c r="B1273" s="151" t="s">
        <v>17</v>
      </c>
      <c r="C1273" s="130"/>
      <c r="D1273" s="111">
        <v>30000</v>
      </c>
      <c r="E1273" s="111">
        <v>0</v>
      </c>
      <c r="F1273" s="152">
        <v>0</v>
      </c>
      <c r="G1273" s="130"/>
      <c r="H1273" s="152">
        <v>30000</v>
      </c>
      <c r="I1273" s="130"/>
      <c r="J1273" s="130"/>
    </row>
    <row r="1274" spans="1:10" x14ac:dyDescent="0.25">
      <c r="A1274" s="112" t="s">
        <v>151</v>
      </c>
      <c r="B1274" s="149" t="s">
        <v>152</v>
      </c>
      <c r="C1274" s="130"/>
      <c r="D1274" s="113">
        <v>30000</v>
      </c>
      <c r="E1274" s="113">
        <v>0</v>
      </c>
      <c r="F1274" s="150">
        <v>0</v>
      </c>
      <c r="G1274" s="130"/>
      <c r="H1274" s="150">
        <v>30000</v>
      </c>
      <c r="I1274" s="130"/>
      <c r="J1274" s="130"/>
    </row>
    <row r="1275" spans="1:10" x14ac:dyDescent="0.25">
      <c r="A1275" s="88" t="s">
        <v>154</v>
      </c>
      <c r="B1275" s="147" t="s">
        <v>155</v>
      </c>
      <c r="C1275" s="130"/>
      <c r="D1275" s="89">
        <v>30000</v>
      </c>
      <c r="E1275" s="89">
        <v>0</v>
      </c>
      <c r="F1275" s="148">
        <v>0</v>
      </c>
      <c r="G1275" s="130"/>
      <c r="H1275" s="148">
        <v>30000</v>
      </c>
      <c r="I1275" s="130"/>
      <c r="J1275" s="130"/>
    </row>
    <row r="1276" spans="1:10" x14ac:dyDescent="0.25">
      <c r="A1276" s="80" t="s">
        <v>221</v>
      </c>
      <c r="B1276" s="155" t="s">
        <v>491</v>
      </c>
      <c r="C1276" s="130"/>
      <c r="D1276" s="81">
        <v>710000</v>
      </c>
      <c r="E1276" s="81">
        <v>90000</v>
      </c>
      <c r="F1276" s="156">
        <v>12.68</v>
      </c>
      <c r="G1276" s="130"/>
      <c r="H1276" s="156">
        <v>800000</v>
      </c>
      <c r="I1276" s="130"/>
      <c r="J1276" s="130"/>
    </row>
    <row r="1277" spans="1:10" ht="22.5" x14ac:dyDescent="0.25">
      <c r="A1277" s="84" t="s">
        <v>489</v>
      </c>
      <c r="B1277" s="157" t="s">
        <v>490</v>
      </c>
      <c r="C1277" s="130"/>
      <c r="D1277" s="85">
        <v>710000</v>
      </c>
      <c r="E1277" s="85">
        <v>90000</v>
      </c>
      <c r="F1277" s="158">
        <v>12.68</v>
      </c>
      <c r="G1277" s="130"/>
      <c r="H1277" s="158">
        <v>800000</v>
      </c>
      <c r="I1277" s="130"/>
      <c r="J1277" s="130"/>
    </row>
    <row r="1278" spans="1:10" x14ac:dyDescent="0.25">
      <c r="A1278" s="110" t="s">
        <v>215</v>
      </c>
      <c r="B1278" s="151" t="s">
        <v>216</v>
      </c>
      <c r="C1278" s="130"/>
      <c r="D1278" s="111">
        <v>580000</v>
      </c>
      <c r="E1278" s="111">
        <v>90000</v>
      </c>
      <c r="F1278" s="152">
        <v>15.52</v>
      </c>
      <c r="G1278" s="130"/>
      <c r="H1278" s="152">
        <v>670000</v>
      </c>
      <c r="I1278" s="130"/>
      <c r="J1278" s="130"/>
    </row>
    <row r="1279" spans="1:10" x14ac:dyDescent="0.25">
      <c r="A1279" s="86" t="s">
        <v>217</v>
      </c>
      <c r="B1279" s="153" t="s">
        <v>216</v>
      </c>
      <c r="C1279" s="130"/>
      <c r="D1279" s="87">
        <v>580000</v>
      </c>
      <c r="E1279" s="87">
        <v>90000</v>
      </c>
      <c r="F1279" s="154">
        <v>15.52</v>
      </c>
      <c r="G1279" s="130"/>
      <c r="H1279" s="154">
        <v>670000</v>
      </c>
      <c r="I1279" s="130"/>
      <c r="J1279" s="130"/>
    </row>
    <row r="1280" spans="1:10" x14ac:dyDescent="0.25">
      <c r="A1280" s="110" t="s">
        <v>102</v>
      </c>
      <c r="B1280" s="151" t="s">
        <v>17</v>
      </c>
      <c r="C1280" s="130"/>
      <c r="D1280" s="111">
        <v>580000</v>
      </c>
      <c r="E1280" s="111">
        <v>90000</v>
      </c>
      <c r="F1280" s="152">
        <v>15.52</v>
      </c>
      <c r="G1280" s="130"/>
      <c r="H1280" s="152">
        <v>670000</v>
      </c>
      <c r="I1280" s="130"/>
      <c r="J1280" s="130"/>
    </row>
    <row r="1281" spans="1:10" x14ac:dyDescent="0.25">
      <c r="A1281" s="112" t="s">
        <v>151</v>
      </c>
      <c r="B1281" s="149" t="s">
        <v>152</v>
      </c>
      <c r="C1281" s="130"/>
      <c r="D1281" s="113">
        <v>580000</v>
      </c>
      <c r="E1281" s="113">
        <v>90000</v>
      </c>
      <c r="F1281" s="150">
        <v>15.52</v>
      </c>
      <c r="G1281" s="130"/>
      <c r="H1281" s="150">
        <v>670000</v>
      </c>
      <c r="I1281" s="130"/>
      <c r="J1281" s="130"/>
    </row>
    <row r="1282" spans="1:10" x14ac:dyDescent="0.25">
      <c r="A1282" s="88" t="s">
        <v>154</v>
      </c>
      <c r="B1282" s="147" t="s">
        <v>155</v>
      </c>
      <c r="C1282" s="130"/>
      <c r="D1282" s="89">
        <v>580000</v>
      </c>
      <c r="E1282" s="89">
        <v>90000</v>
      </c>
      <c r="F1282" s="148">
        <v>15.52</v>
      </c>
      <c r="G1282" s="130"/>
      <c r="H1282" s="148">
        <v>670000</v>
      </c>
      <c r="I1282" s="130"/>
      <c r="J1282" s="130"/>
    </row>
    <row r="1283" spans="1:10" x14ac:dyDescent="0.25">
      <c r="A1283" s="110" t="s">
        <v>271</v>
      </c>
      <c r="B1283" s="151" t="s">
        <v>272</v>
      </c>
      <c r="C1283" s="130"/>
      <c r="D1283" s="111">
        <v>130000</v>
      </c>
      <c r="E1283" s="111">
        <v>0</v>
      </c>
      <c r="F1283" s="152">
        <v>0</v>
      </c>
      <c r="G1283" s="130"/>
      <c r="H1283" s="152">
        <v>130000</v>
      </c>
      <c r="I1283" s="130"/>
      <c r="J1283" s="130"/>
    </row>
    <row r="1284" spans="1:10" x14ac:dyDescent="0.25">
      <c r="A1284" s="86" t="s">
        <v>273</v>
      </c>
      <c r="B1284" s="153" t="s">
        <v>274</v>
      </c>
      <c r="C1284" s="130"/>
      <c r="D1284" s="87">
        <v>130000</v>
      </c>
      <c r="E1284" s="87">
        <v>0</v>
      </c>
      <c r="F1284" s="154">
        <v>0</v>
      </c>
      <c r="G1284" s="130"/>
      <c r="H1284" s="154">
        <v>130000</v>
      </c>
      <c r="I1284" s="130"/>
      <c r="J1284" s="130"/>
    </row>
    <row r="1285" spans="1:10" x14ac:dyDescent="0.25">
      <c r="A1285" s="110" t="s">
        <v>102</v>
      </c>
      <c r="B1285" s="151" t="s">
        <v>17</v>
      </c>
      <c r="C1285" s="130"/>
      <c r="D1285" s="111">
        <v>130000</v>
      </c>
      <c r="E1285" s="111">
        <v>0</v>
      </c>
      <c r="F1285" s="152">
        <v>0</v>
      </c>
      <c r="G1285" s="130"/>
      <c r="H1285" s="152">
        <v>130000</v>
      </c>
      <c r="I1285" s="130"/>
      <c r="J1285" s="130"/>
    </row>
    <row r="1286" spans="1:10" x14ac:dyDescent="0.25">
      <c r="A1286" s="112" t="s">
        <v>151</v>
      </c>
      <c r="B1286" s="149" t="s">
        <v>152</v>
      </c>
      <c r="C1286" s="130"/>
      <c r="D1286" s="113">
        <v>130000</v>
      </c>
      <c r="E1286" s="113">
        <v>0</v>
      </c>
      <c r="F1286" s="150">
        <v>0</v>
      </c>
      <c r="G1286" s="130"/>
      <c r="H1286" s="150">
        <v>130000</v>
      </c>
      <c r="I1286" s="130"/>
      <c r="J1286" s="130"/>
    </row>
    <row r="1287" spans="1:10" x14ac:dyDescent="0.25">
      <c r="A1287" s="88" t="s">
        <v>154</v>
      </c>
      <c r="B1287" s="147" t="s">
        <v>155</v>
      </c>
      <c r="C1287" s="130"/>
      <c r="D1287" s="89">
        <v>130000</v>
      </c>
      <c r="E1287" s="89">
        <v>0</v>
      </c>
      <c r="F1287" s="148">
        <v>0</v>
      </c>
      <c r="G1287" s="130"/>
      <c r="H1287" s="148">
        <v>130000</v>
      </c>
      <c r="I1287" s="130"/>
      <c r="J1287" s="130"/>
    </row>
    <row r="1288" spans="1:10" x14ac:dyDescent="0.25">
      <c r="A1288" s="80" t="s">
        <v>290</v>
      </c>
      <c r="B1288" s="155" t="s">
        <v>492</v>
      </c>
      <c r="C1288" s="130"/>
      <c r="D1288" s="81">
        <v>70500</v>
      </c>
      <c r="E1288" s="81">
        <v>0</v>
      </c>
      <c r="F1288" s="156">
        <v>0</v>
      </c>
      <c r="G1288" s="130"/>
      <c r="H1288" s="156">
        <v>70500</v>
      </c>
      <c r="I1288" s="130"/>
      <c r="J1288" s="130"/>
    </row>
    <row r="1289" spans="1:10" ht="22.5" x14ac:dyDescent="0.25">
      <c r="A1289" s="84" t="s">
        <v>493</v>
      </c>
      <c r="B1289" s="157" t="s">
        <v>494</v>
      </c>
      <c r="C1289" s="130"/>
      <c r="D1289" s="85">
        <v>70500</v>
      </c>
      <c r="E1289" s="85">
        <v>0</v>
      </c>
      <c r="F1289" s="158">
        <v>0</v>
      </c>
      <c r="G1289" s="130"/>
      <c r="H1289" s="158">
        <v>70500</v>
      </c>
      <c r="I1289" s="130"/>
      <c r="J1289" s="130"/>
    </row>
    <row r="1290" spans="1:10" x14ac:dyDescent="0.25">
      <c r="A1290" s="110" t="s">
        <v>215</v>
      </c>
      <c r="B1290" s="151" t="s">
        <v>216</v>
      </c>
      <c r="C1290" s="130"/>
      <c r="D1290" s="111">
        <v>70500</v>
      </c>
      <c r="E1290" s="111">
        <v>0</v>
      </c>
      <c r="F1290" s="152">
        <v>0</v>
      </c>
      <c r="G1290" s="130"/>
      <c r="H1290" s="152">
        <v>70500</v>
      </c>
      <c r="I1290" s="130"/>
      <c r="J1290" s="130"/>
    </row>
    <row r="1291" spans="1:10" x14ac:dyDescent="0.25">
      <c r="A1291" s="86" t="s">
        <v>217</v>
      </c>
      <c r="B1291" s="153" t="s">
        <v>216</v>
      </c>
      <c r="C1291" s="130"/>
      <c r="D1291" s="87">
        <v>70500</v>
      </c>
      <c r="E1291" s="87">
        <v>0</v>
      </c>
      <c r="F1291" s="154">
        <v>0</v>
      </c>
      <c r="G1291" s="130"/>
      <c r="H1291" s="154">
        <v>70500</v>
      </c>
      <c r="I1291" s="130"/>
      <c r="J1291" s="130"/>
    </row>
    <row r="1292" spans="1:10" x14ac:dyDescent="0.25">
      <c r="A1292" s="110" t="s">
        <v>102</v>
      </c>
      <c r="B1292" s="151" t="s">
        <v>17</v>
      </c>
      <c r="C1292" s="130"/>
      <c r="D1292" s="111">
        <v>70500</v>
      </c>
      <c r="E1292" s="111">
        <v>0</v>
      </c>
      <c r="F1292" s="152">
        <v>0</v>
      </c>
      <c r="G1292" s="130"/>
      <c r="H1292" s="152">
        <v>70500</v>
      </c>
      <c r="I1292" s="130"/>
      <c r="J1292" s="130"/>
    </row>
    <row r="1293" spans="1:10" x14ac:dyDescent="0.25">
      <c r="A1293" s="112" t="s">
        <v>156</v>
      </c>
      <c r="B1293" s="149" t="s">
        <v>157</v>
      </c>
      <c r="C1293" s="130"/>
      <c r="D1293" s="113">
        <v>70500</v>
      </c>
      <c r="E1293" s="113">
        <v>0</v>
      </c>
      <c r="F1293" s="150">
        <v>0</v>
      </c>
      <c r="G1293" s="130"/>
      <c r="H1293" s="150">
        <v>70500</v>
      </c>
      <c r="I1293" s="130"/>
      <c r="J1293" s="130"/>
    </row>
    <row r="1294" spans="1:10" x14ac:dyDescent="0.25">
      <c r="A1294" s="88" t="s">
        <v>159</v>
      </c>
      <c r="B1294" s="147" t="s">
        <v>160</v>
      </c>
      <c r="C1294" s="130"/>
      <c r="D1294" s="89">
        <v>70500</v>
      </c>
      <c r="E1294" s="89">
        <v>0</v>
      </c>
      <c r="F1294" s="148">
        <v>0</v>
      </c>
      <c r="G1294" s="130"/>
      <c r="H1294" s="148">
        <v>70500</v>
      </c>
      <c r="I1294" s="130"/>
      <c r="J1294" s="130"/>
    </row>
    <row r="1295" spans="1:10" x14ac:dyDescent="0.25">
      <c r="A1295" s="76" t="s">
        <v>495</v>
      </c>
      <c r="B1295" s="163" t="s">
        <v>496</v>
      </c>
      <c r="C1295" s="130"/>
      <c r="D1295" s="77">
        <v>1769231.02</v>
      </c>
      <c r="E1295" s="77">
        <v>-219000</v>
      </c>
      <c r="F1295" s="164">
        <v>-12.38</v>
      </c>
      <c r="G1295" s="130"/>
      <c r="H1295" s="164">
        <v>1550231.02</v>
      </c>
      <c r="I1295" s="130"/>
      <c r="J1295" s="130"/>
    </row>
    <row r="1296" spans="1:10" ht="22.5" x14ac:dyDescent="0.25">
      <c r="A1296" s="92" t="s">
        <v>497</v>
      </c>
      <c r="B1296" s="165" t="s">
        <v>496</v>
      </c>
      <c r="C1296" s="130"/>
      <c r="D1296" s="93">
        <v>1769231.02</v>
      </c>
      <c r="E1296" s="93">
        <v>-219000</v>
      </c>
      <c r="F1296" s="166">
        <v>-12.38</v>
      </c>
      <c r="G1296" s="130"/>
      <c r="H1296" s="166">
        <v>1550231.02</v>
      </c>
      <c r="I1296" s="130"/>
      <c r="J1296" s="130"/>
    </row>
    <row r="1297" spans="1:10" x14ac:dyDescent="0.25">
      <c r="A1297" s="82" t="s">
        <v>220</v>
      </c>
      <c r="B1297" s="167" t="s">
        <v>0</v>
      </c>
      <c r="C1297" s="130"/>
      <c r="D1297" s="83">
        <v>1769231.02</v>
      </c>
      <c r="E1297" s="83">
        <v>-219000</v>
      </c>
      <c r="F1297" s="168">
        <v>-12.38</v>
      </c>
      <c r="G1297" s="130"/>
      <c r="H1297" s="168">
        <v>1550231.02</v>
      </c>
      <c r="I1297" s="130"/>
      <c r="J1297" s="130"/>
    </row>
    <row r="1298" spans="1:10" x14ac:dyDescent="0.25">
      <c r="A1298" s="90" t="s">
        <v>499</v>
      </c>
      <c r="B1298" s="159" t="s">
        <v>500</v>
      </c>
      <c r="C1298" s="130"/>
      <c r="D1298" s="91">
        <v>1769231.02</v>
      </c>
      <c r="E1298" s="91">
        <v>-219000</v>
      </c>
      <c r="F1298" s="160">
        <v>-12.38</v>
      </c>
      <c r="G1298" s="130"/>
      <c r="H1298" s="160">
        <v>1550231.02</v>
      </c>
      <c r="I1298" s="130"/>
      <c r="J1298" s="130"/>
    </row>
    <row r="1299" spans="1:10" x14ac:dyDescent="0.25">
      <c r="A1299" s="78" t="s">
        <v>211</v>
      </c>
      <c r="B1299" s="161" t="s">
        <v>462</v>
      </c>
      <c r="C1299" s="130"/>
      <c r="D1299" s="79">
        <v>1769231.02</v>
      </c>
      <c r="E1299" s="79">
        <v>-219000</v>
      </c>
      <c r="F1299" s="162">
        <v>-12.38</v>
      </c>
      <c r="G1299" s="130"/>
      <c r="H1299" s="162">
        <v>1550231.02</v>
      </c>
      <c r="I1299" s="130"/>
      <c r="J1299" s="130"/>
    </row>
    <row r="1300" spans="1:10" x14ac:dyDescent="0.25">
      <c r="A1300" s="80" t="s">
        <v>213</v>
      </c>
      <c r="B1300" s="155" t="s">
        <v>498</v>
      </c>
      <c r="C1300" s="130"/>
      <c r="D1300" s="81">
        <v>1678540</v>
      </c>
      <c r="E1300" s="81">
        <v>-219000</v>
      </c>
      <c r="F1300" s="156">
        <v>-13.05</v>
      </c>
      <c r="G1300" s="130"/>
      <c r="H1300" s="156">
        <v>1459540</v>
      </c>
      <c r="I1300" s="130"/>
      <c r="J1300" s="130"/>
    </row>
    <row r="1301" spans="1:10" ht="22.5" x14ac:dyDescent="0.25">
      <c r="A1301" s="84" t="s">
        <v>464</v>
      </c>
      <c r="B1301" s="157" t="s">
        <v>465</v>
      </c>
      <c r="C1301" s="130"/>
      <c r="D1301" s="85">
        <v>1678540</v>
      </c>
      <c r="E1301" s="85">
        <v>-219000</v>
      </c>
      <c r="F1301" s="158">
        <v>-13.05</v>
      </c>
      <c r="G1301" s="130"/>
      <c r="H1301" s="158">
        <v>1459540</v>
      </c>
      <c r="I1301" s="130"/>
      <c r="J1301" s="130"/>
    </row>
    <row r="1302" spans="1:10" x14ac:dyDescent="0.25">
      <c r="A1302" s="110" t="s">
        <v>215</v>
      </c>
      <c r="B1302" s="151" t="s">
        <v>216</v>
      </c>
      <c r="C1302" s="130"/>
      <c r="D1302" s="111">
        <v>1163600</v>
      </c>
      <c r="E1302" s="111">
        <v>-188000</v>
      </c>
      <c r="F1302" s="152">
        <v>-16.16</v>
      </c>
      <c r="G1302" s="130"/>
      <c r="H1302" s="152">
        <v>975600</v>
      </c>
      <c r="I1302" s="130"/>
      <c r="J1302" s="130"/>
    </row>
    <row r="1303" spans="1:10" x14ac:dyDescent="0.25">
      <c r="A1303" s="86" t="s">
        <v>217</v>
      </c>
      <c r="B1303" s="153" t="s">
        <v>216</v>
      </c>
      <c r="C1303" s="130"/>
      <c r="D1303" s="87">
        <v>1163500</v>
      </c>
      <c r="E1303" s="87">
        <v>-188000</v>
      </c>
      <c r="F1303" s="154">
        <v>-16.16</v>
      </c>
      <c r="G1303" s="130"/>
      <c r="H1303" s="154">
        <v>975500</v>
      </c>
      <c r="I1303" s="130"/>
      <c r="J1303" s="130"/>
    </row>
    <row r="1304" spans="1:10" x14ac:dyDescent="0.25">
      <c r="A1304" s="110" t="s">
        <v>102</v>
      </c>
      <c r="B1304" s="151" t="s">
        <v>17</v>
      </c>
      <c r="C1304" s="130"/>
      <c r="D1304" s="111">
        <v>1163500</v>
      </c>
      <c r="E1304" s="111">
        <v>-188000</v>
      </c>
      <c r="F1304" s="152">
        <v>-16.16</v>
      </c>
      <c r="G1304" s="130"/>
      <c r="H1304" s="152">
        <v>975500</v>
      </c>
      <c r="I1304" s="130"/>
      <c r="J1304" s="130"/>
    </row>
    <row r="1305" spans="1:10" x14ac:dyDescent="0.25">
      <c r="A1305" s="112" t="s">
        <v>103</v>
      </c>
      <c r="B1305" s="149" t="s">
        <v>104</v>
      </c>
      <c r="C1305" s="130"/>
      <c r="D1305" s="113">
        <v>1115500</v>
      </c>
      <c r="E1305" s="113">
        <v>-180000</v>
      </c>
      <c r="F1305" s="150">
        <v>-16.14</v>
      </c>
      <c r="G1305" s="130"/>
      <c r="H1305" s="150">
        <v>935500</v>
      </c>
      <c r="I1305" s="130"/>
      <c r="J1305" s="130"/>
    </row>
    <row r="1306" spans="1:10" x14ac:dyDescent="0.25">
      <c r="A1306" s="88" t="s">
        <v>106</v>
      </c>
      <c r="B1306" s="147" t="s">
        <v>107</v>
      </c>
      <c r="C1306" s="130"/>
      <c r="D1306" s="89">
        <v>850000</v>
      </c>
      <c r="E1306" s="89">
        <v>-180000</v>
      </c>
      <c r="F1306" s="148">
        <v>-21.18</v>
      </c>
      <c r="G1306" s="130"/>
      <c r="H1306" s="148">
        <v>670000</v>
      </c>
      <c r="I1306" s="130"/>
      <c r="J1306" s="130"/>
    </row>
    <row r="1307" spans="1:10" x14ac:dyDescent="0.25">
      <c r="A1307" s="88" t="s">
        <v>109</v>
      </c>
      <c r="B1307" s="147" t="s">
        <v>110</v>
      </c>
      <c r="C1307" s="130"/>
      <c r="D1307" s="89">
        <v>65500</v>
      </c>
      <c r="E1307" s="89">
        <v>0</v>
      </c>
      <c r="F1307" s="148">
        <v>0</v>
      </c>
      <c r="G1307" s="130"/>
      <c r="H1307" s="148">
        <v>65500</v>
      </c>
      <c r="I1307" s="130"/>
      <c r="J1307" s="130"/>
    </row>
    <row r="1308" spans="1:10" x14ac:dyDescent="0.25">
      <c r="A1308" s="88" t="s">
        <v>112</v>
      </c>
      <c r="B1308" s="147" t="s">
        <v>113</v>
      </c>
      <c r="C1308" s="130"/>
      <c r="D1308" s="89">
        <v>200000</v>
      </c>
      <c r="E1308" s="89">
        <v>0</v>
      </c>
      <c r="F1308" s="148">
        <v>0</v>
      </c>
      <c r="G1308" s="130"/>
      <c r="H1308" s="148">
        <v>200000</v>
      </c>
      <c r="I1308" s="130"/>
      <c r="J1308" s="130"/>
    </row>
    <row r="1309" spans="1:10" x14ac:dyDescent="0.25">
      <c r="A1309" s="112" t="s">
        <v>115</v>
      </c>
      <c r="B1309" s="149" t="s">
        <v>116</v>
      </c>
      <c r="C1309" s="130"/>
      <c r="D1309" s="113">
        <v>40000</v>
      </c>
      <c r="E1309" s="113">
        <v>0</v>
      </c>
      <c r="F1309" s="150">
        <v>0</v>
      </c>
      <c r="G1309" s="130"/>
      <c r="H1309" s="150">
        <v>40000</v>
      </c>
      <c r="I1309" s="130"/>
      <c r="J1309" s="130"/>
    </row>
    <row r="1310" spans="1:10" x14ac:dyDescent="0.25">
      <c r="A1310" s="88" t="s">
        <v>120</v>
      </c>
      <c r="B1310" s="147" t="s">
        <v>121</v>
      </c>
      <c r="C1310" s="130"/>
      <c r="D1310" s="89">
        <v>40000</v>
      </c>
      <c r="E1310" s="89">
        <v>0</v>
      </c>
      <c r="F1310" s="148">
        <v>0</v>
      </c>
      <c r="G1310" s="130"/>
      <c r="H1310" s="148">
        <v>40000</v>
      </c>
      <c r="I1310" s="130"/>
      <c r="J1310" s="130"/>
    </row>
    <row r="1311" spans="1:10" x14ac:dyDescent="0.25">
      <c r="A1311" s="112" t="s">
        <v>156</v>
      </c>
      <c r="B1311" s="149" t="s">
        <v>157</v>
      </c>
      <c r="C1311" s="130"/>
      <c r="D1311" s="113">
        <v>8000</v>
      </c>
      <c r="E1311" s="113">
        <v>-8000</v>
      </c>
      <c r="F1311" s="150">
        <v>-100</v>
      </c>
      <c r="G1311" s="130"/>
      <c r="H1311" s="150">
        <v>0</v>
      </c>
      <c r="I1311" s="130"/>
      <c r="J1311" s="130"/>
    </row>
    <row r="1312" spans="1:10" x14ac:dyDescent="0.25">
      <c r="A1312" s="88" t="s">
        <v>159</v>
      </c>
      <c r="B1312" s="147" t="s">
        <v>160</v>
      </c>
      <c r="C1312" s="130"/>
      <c r="D1312" s="89">
        <v>8000</v>
      </c>
      <c r="E1312" s="89">
        <v>-8000</v>
      </c>
      <c r="F1312" s="148">
        <v>-100</v>
      </c>
      <c r="G1312" s="130"/>
      <c r="H1312" s="148">
        <v>0</v>
      </c>
      <c r="I1312" s="130"/>
      <c r="J1312" s="130"/>
    </row>
    <row r="1313" spans="1:10" x14ac:dyDescent="0.25">
      <c r="A1313" s="86" t="s">
        <v>501</v>
      </c>
      <c r="B1313" s="153" t="s">
        <v>502</v>
      </c>
      <c r="C1313" s="130"/>
      <c r="D1313" s="87">
        <v>100</v>
      </c>
      <c r="E1313" s="87">
        <v>0</v>
      </c>
      <c r="F1313" s="154">
        <v>0</v>
      </c>
      <c r="G1313" s="130"/>
      <c r="H1313" s="154">
        <v>100</v>
      </c>
      <c r="I1313" s="130"/>
      <c r="J1313" s="130"/>
    </row>
    <row r="1314" spans="1:10" x14ac:dyDescent="0.25">
      <c r="A1314" s="110" t="s">
        <v>102</v>
      </c>
      <c r="B1314" s="151" t="s">
        <v>17</v>
      </c>
      <c r="C1314" s="130"/>
      <c r="D1314" s="111">
        <v>100</v>
      </c>
      <c r="E1314" s="111">
        <v>0</v>
      </c>
      <c r="F1314" s="152">
        <v>0</v>
      </c>
      <c r="G1314" s="130"/>
      <c r="H1314" s="152">
        <v>100</v>
      </c>
      <c r="I1314" s="130"/>
      <c r="J1314" s="130"/>
    </row>
    <row r="1315" spans="1:10" x14ac:dyDescent="0.25">
      <c r="A1315" s="112" t="s">
        <v>115</v>
      </c>
      <c r="B1315" s="149" t="s">
        <v>116</v>
      </c>
      <c r="C1315" s="130"/>
      <c r="D1315" s="113">
        <v>100</v>
      </c>
      <c r="E1315" s="113">
        <v>0</v>
      </c>
      <c r="F1315" s="150">
        <v>0</v>
      </c>
      <c r="G1315" s="130"/>
      <c r="H1315" s="150">
        <v>100</v>
      </c>
      <c r="I1315" s="130"/>
      <c r="J1315" s="130"/>
    </row>
    <row r="1316" spans="1:10" x14ac:dyDescent="0.25">
      <c r="A1316" s="88" t="s">
        <v>120</v>
      </c>
      <c r="B1316" s="147" t="s">
        <v>121</v>
      </c>
      <c r="C1316" s="130"/>
      <c r="D1316" s="89">
        <v>100</v>
      </c>
      <c r="E1316" s="89">
        <v>0</v>
      </c>
      <c r="F1316" s="148">
        <v>0</v>
      </c>
      <c r="G1316" s="130"/>
      <c r="H1316" s="148">
        <v>100</v>
      </c>
      <c r="I1316" s="130"/>
      <c r="J1316" s="130"/>
    </row>
    <row r="1317" spans="1:10" x14ac:dyDescent="0.25">
      <c r="A1317" s="110" t="s">
        <v>259</v>
      </c>
      <c r="B1317" s="151" t="s">
        <v>260</v>
      </c>
      <c r="C1317" s="130"/>
      <c r="D1317" s="111">
        <v>250000</v>
      </c>
      <c r="E1317" s="111">
        <v>-30000</v>
      </c>
      <c r="F1317" s="152">
        <v>-12</v>
      </c>
      <c r="G1317" s="130"/>
      <c r="H1317" s="152">
        <v>220000</v>
      </c>
      <c r="I1317" s="130"/>
      <c r="J1317" s="130"/>
    </row>
    <row r="1318" spans="1:10" x14ac:dyDescent="0.25">
      <c r="A1318" s="86" t="s">
        <v>503</v>
      </c>
      <c r="B1318" s="153" t="s">
        <v>504</v>
      </c>
      <c r="C1318" s="130"/>
      <c r="D1318" s="87">
        <v>250000</v>
      </c>
      <c r="E1318" s="87">
        <v>-30000</v>
      </c>
      <c r="F1318" s="154">
        <v>-12</v>
      </c>
      <c r="G1318" s="130"/>
      <c r="H1318" s="154">
        <v>220000</v>
      </c>
      <c r="I1318" s="130"/>
      <c r="J1318" s="130"/>
    </row>
    <row r="1319" spans="1:10" x14ac:dyDescent="0.25">
      <c r="A1319" s="110" t="s">
        <v>102</v>
      </c>
      <c r="B1319" s="151" t="s">
        <v>17</v>
      </c>
      <c r="C1319" s="130"/>
      <c r="D1319" s="111">
        <v>250000</v>
      </c>
      <c r="E1319" s="111">
        <v>-30000</v>
      </c>
      <c r="F1319" s="152">
        <v>-12</v>
      </c>
      <c r="G1319" s="130"/>
      <c r="H1319" s="152">
        <v>220000</v>
      </c>
      <c r="I1319" s="130"/>
      <c r="J1319" s="130"/>
    </row>
    <row r="1320" spans="1:10" x14ac:dyDescent="0.25">
      <c r="A1320" s="112" t="s">
        <v>115</v>
      </c>
      <c r="B1320" s="149" t="s">
        <v>116</v>
      </c>
      <c r="C1320" s="130"/>
      <c r="D1320" s="113">
        <v>245000</v>
      </c>
      <c r="E1320" s="113">
        <v>-29000</v>
      </c>
      <c r="F1320" s="150">
        <v>-11.84</v>
      </c>
      <c r="G1320" s="130"/>
      <c r="H1320" s="150">
        <v>216000</v>
      </c>
      <c r="I1320" s="130"/>
      <c r="J1320" s="130"/>
    </row>
    <row r="1321" spans="1:10" x14ac:dyDescent="0.25">
      <c r="A1321" s="88" t="s">
        <v>117</v>
      </c>
      <c r="B1321" s="147" t="s">
        <v>118</v>
      </c>
      <c r="C1321" s="130"/>
      <c r="D1321" s="89">
        <v>58000</v>
      </c>
      <c r="E1321" s="89">
        <v>-5000</v>
      </c>
      <c r="F1321" s="148">
        <v>-8.6199999999999992</v>
      </c>
      <c r="G1321" s="130"/>
      <c r="H1321" s="148">
        <v>53000</v>
      </c>
      <c r="I1321" s="130"/>
      <c r="J1321" s="130"/>
    </row>
    <row r="1322" spans="1:10" x14ac:dyDescent="0.25">
      <c r="A1322" s="88" t="s">
        <v>120</v>
      </c>
      <c r="B1322" s="147" t="s">
        <v>121</v>
      </c>
      <c r="C1322" s="130"/>
      <c r="D1322" s="89">
        <v>125000</v>
      </c>
      <c r="E1322" s="89">
        <v>-18000</v>
      </c>
      <c r="F1322" s="148">
        <v>-14.4</v>
      </c>
      <c r="G1322" s="130"/>
      <c r="H1322" s="148">
        <v>107000</v>
      </c>
      <c r="I1322" s="130"/>
      <c r="J1322" s="130"/>
    </row>
    <row r="1323" spans="1:10" x14ac:dyDescent="0.25">
      <c r="A1323" s="88" t="s">
        <v>122</v>
      </c>
      <c r="B1323" s="147" t="s">
        <v>123</v>
      </c>
      <c r="C1323" s="130"/>
      <c r="D1323" s="89">
        <v>54000</v>
      </c>
      <c r="E1323" s="89">
        <v>-6000</v>
      </c>
      <c r="F1323" s="148">
        <v>-11.11</v>
      </c>
      <c r="G1323" s="130"/>
      <c r="H1323" s="148">
        <v>48000</v>
      </c>
      <c r="I1323" s="130"/>
      <c r="J1323" s="130"/>
    </row>
    <row r="1324" spans="1:10" x14ac:dyDescent="0.25">
      <c r="A1324" s="88" t="s">
        <v>126</v>
      </c>
      <c r="B1324" s="147" t="s">
        <v>127</v>
      </c>
      <c r="C1324" s="130"/>
      <c r="D1324" s="89">
        <v>8000</v>
      </c>
      <c r="E1324" s="89">
        <v>0</v>
      </c>
      <c r="F1324" s="148">
        <v>0</v>
      </c>
      <c r="G1324" s="130"/>
      <c r="H1324" s="148">
        <v>8000</v>
      </c>
      <c r="I1324" s="130"/>
      <c r="J1324" s="130"/>
    </row>
    <row r="1325" spans="1:10" x14ac:dyDescent="0.25">
      <c r="A1325" s="112" t="s">
        <v>129</v>
      </c>
      <c r="B1325" s="149" t="s">
        <v>130</v>
      </c>
      <c r="C1325" s="130"/>
      <c r="D1325" s="113">
        <v>5000</v>
      </c>
      <c r="E1325" s="113">
        <v>-1000</v>
      </c>
      <c r="F1325" s="150">
        <v>-20</v>
      </c>
      <c r="G1325" s="130"/>
      <c r="H1325" s="150">
        <v>4000</v>
      </c>
      <c r="I1325" s="130"/>
      <c r="J1325" s="130"/>
    </row>
    <row r="1326" spans="1:10" x14ac:dyDescent="0.25">
      <c r="A1326" s="88" t="s">
        <v>135</v>
      </c>
      <c r="B1326" s="147" t="s">
        <v>136</v>
      </c>
      <c r="C1326" s="130"/>
      <c r="D1326" s="89">
        <v>5000</v>
      </c>
      <c r="E1326" s="89">
        <v>-1000</v>
      </c>
      <c r="F1326" s="148">
        <v>-20</v>
      </c>
      <c r="G1326" s="130"/>
      <c r="H1326" s="148">
        <v>4000</v>
      </c>
      <c r="I1326" s="130"/>
      <c r="J1326" s="130"/>
    </row>
    <row r="1327" spans="1:10" x14ac:dyDescent="0.25">
      <c r="A1327" s="110" t="s">
        <v>271</v>
      </c>
      <c r="B1327" s="151" t="s">
        <v>272</v>
      </c>
      <c r="C1327" s="130"/>
      <c r="D1327" s="111">
        <v>263940</v>
      </c>
      <c r="E1327" s="111">
        <v>0</v>
      </c>
      <c r="F1327" s="152">
        <v>0</v>
      </c>
      <c r="G1327" s="130"/>
      <c r="H1327" s="152">
        <v>263940</v>
      </c>
      <c r="I1327" s="130"/>
      <c r="J1327" s="130"/>
    </row>
    <row r="1328" spans="1:10" x14ac:dyDescent="0.25">
      <c r="A1328" s="86" t="s">
        <v>273</v>
      </c>
      <c r="B1328" s="153" t="s">
        <v>274</v>
      </c>
      <c r="C1328" s="130"/>
      <c r="D1328" s="87">
        <v>247500</v>
      </c>
      <c r="E1328" s="87">
        <v>0</v>
      </c>
      <c r="F1328" s="154">
        <v>0</v>
      </c>
      <c r="G1328" s="130"/>
      <c r="H1328" s="154">
        <v>247500</v>
      </c>
      <c r="I1328" s="130"/>
      <c r="J1328" s="130"/>
    </row>
    <row r="1329" spans="1:10" x14ac:dyDescent="0.25">
      <c r="A1329" s="110" t="s">
        <v>102</v>
      </c>
      <c r="B1329" s="151" t="s">
        <v>17</v>
      </c>
      <c r="C1329" s="130"/>
      <c r="D1329" s="111">
        <v>247500</v>
      </c>
      <c r="E1329" s="111">
        <v>0</v>
      </c>
      <c r="F1329" s="152">
        <v>0</v>
      </c>
      <c r="G1329" s="130"/>
      <c r="H1329" s="152">
        <v>247500</v>
      </c>
      <c r="I1329" s="130"/>
      <c r="J1329" s="130"/>
    </row>
    <row r="1330" spans="1:10" x14ac:dyDescent="0.25">
      <c r="A1330" s="112" t="s">
        <v>103</v>
      </c>
      <c r="B1330" s="149" t="s">
        <v>104</v>
      </c>
      <c r="C1330" s="130"/>
      <c r="D1330" s="113">
        <v>239267.99</v>
      </c>
      <c r="E1330" s="113">
        <v>0</v>
      </c>
      <c r="F1330" s="150">
        <v>0</v>
      </c>
      <c r="G1330" s="130"/>
      <c r="H1330" s="150">
        <v>239267.99</v>
      </c>
      <c r="I1330" s="130"/>
      <c r="J1330" s="130"/>
    </row>
    <row r="1331" spans="1:10" x14ac:dyDescent="0.25">
      <c r="A1331" s="88" t="s">
        <v>106</v>
      </c>
      <c r="B1331" s="147" t="s">
        <v>107</v>
      </c>
      <c r="C1331" s="130"/>
      <c r="D1331" s="89">
        <v>239267.99</v>
      </c>
      <c r="E1331" s="89">
        <v>0</v>
      </c>
      <c r="F1331" s="148">
        <v>0</v>
      </c>
      <c r="G1331" s="130"/>
      <c r="H1331" s="148">
        <v>239267.99</v>
      </c>
      <c r="I1331" s="130"/>
      <c r="J1331" s="130"/>
    </row>
    <row r="1332" spans="1:10" x14ac:dyDescent="0.25">
      <c r="A1332" s="112" t="s">
        <v>115</v>
      </c>
      <c r="B1332" s="149" t="s">
        <v>116</v>
      </c>
      <c r="C1332" s="130"/>
      <c r="D1332" s="113">
        <v>8232.01</v>
      </c>
      <c r="E1332" s="113">
        <v>0</v>
      </c>
      <c r="F1332" s="150">
        <v>0</v>
      </c>
      <c r="G1332" s="130"/>
      <c r="H1332" s="150">
        <v>8232.01</v>
      </c>
      <c r="I1332" s="130"/>
      <c r="J1332" s="130"/>
    </row>
    <row r="1333" spans="1:10" x14ac:dyDescent="0.25">
      <c r="A1333" s="88" t="s">
        <v>120</v>
      </c>
      <c r="B1333" s="147" t="s">
        <v>121</v>
      </c>
      <c r="C1333" s="130"/>
      <c r="D1333" s="89">
        <v>5695.72</v>
      </c>
      <c r="E1333" s="89">
        <v>0</v>
      </c>
      <c r="F1333" s="148">
        <v>0</v>
      </c>
      <c r="G1333" s="130"/>
      <c r="H1333" s="148">
        <v>5695.72</v>
      </c>
      <c r="I1333" s="130"/>
      <c r="J1333" s="130"/>
    </row>
    <row r="1334" spans="1:10" x14ac:dyDescent="0.25">
      <c r="A1334" s="88" t="s">
        <v>122</v>
      </c>
      <c r="B1334" s="147" t="s">
        <v>123</v>
      </c>
      <c r="C1334" s="130"/>
      <c r="D1334" s="89">
        <v>2536.29</v>
      </c>
      <c r="E1334" s="89">
        <v>0</v>
      </c>
      <c r="F1334" s="148">
        <v>0</v>
      </c>
      <c r="G1334" s="130"/>
      <c r="H1334" s="148">
        <v>2536.29</v>
      </c>
      <c r="I1334" s="130"/>
      <c r="J1334" s="130"/>
    </row>
    <row r="1335" spans="1:10" x14ac:dyDescent="0.25">
      <c r="A1335" s="86" t="s">
        <v>505</v>
      </c>
      <c r="B1335" s="153" t="s">
        <v>506</v>
      </c>
      <c r="C1335" s="130"/>
      <c r="D1335" s="87">
        <v>16440</v>
      </c>
      <c r="E1335" s="87">
        <v>0</v>
      </c>
      <c r="F1335" s="154">
        <v>0</v>
      </c>
      <c r="G1335" s="130"/>
      <c r="H1335" s="154">
        <v>16440</v>
      </c>
      <c r="I1335" s="130"/>
      <c r="J1335" s="130"/>
    </row>
    <row r="1336" spans="1:10" x14ac:dyDescent="0.25">
      <c r="A1336" s="110" t="s">
        <v>102</v>
      </c>
      <c r="B1336" s="151" t="s">
        <v>17</v>
      </c>
      <c r="C1336" s="130"/>
      <c r="D1336" s="111">
        <v>16440</v>
      </c>
      <c r="E1336" s="111">
        <v>0</v>
      </c>
      <c r="F1336" s="152">
        <v>0</v>
      </c>
      <c r="G1336" s="130"/>
      <c r="H1336" s="152">
        <v>16440</v>
      </c>
      <c r="I1336" s="130"/>
      <c r="J1336" s="130"/>
    </row>
    <row r="1337" spans="1:10" x14ac:dyDescent="0.25">
      <c r="A1337" s="112" t="s">
        <v>115</v>
      </c>
      <c r="B1337" s="149" t="s">
        <v>116</v>
      </c>
      <c r="C1337" s="130"/>
      <c r="D1337" s="113">
        <v>16440</v>
      </c>
      <c r="E1337" s="113">
        <v>0</v>
      </c>
      <c r="F1337" s="150">
        <v>0</v>
      </c>
      <c r="G1337" s="130"/>
      <c r="H1337" s="150">
        <v>16440</v>
      </c>
      <c r="I1337" s="130"/>
      <c r="J1337" s="130"/>
    </row>
    <row r="1338" spans="1:10" x14ac:dyDescent="0.25">
      <c r="A1338" s="88" t="s">
        <v>120</v>
      </c>
      <c r="B1338" s="147" t="s">
        <v>121</v>
      </c>
      <c r="C1338" s="130"/>
      <c r="D1338" s="89">
        <v>16440</v>
      </c>
      <c r="E1338" s="89">
        <v>0</v>
      </c>
      <c r="F1338" s="148">
        <v>0</v>
      </c>
      <c r="G1338" s="130"/>
      <c r="H1338" s="148">
        <v>16440</v>
      </c>
      <c r="I1338" s="130"/>
      <c r="J1338" s="130"/>
    </row>
    <row r="1339" spans="1:10" x14ac:dyDescent="0.25">
      <c r="A1339" s="110" t="s">
        <v>233</v>
      </c>
      <c r="B1339" s="151" t="s">
        <v>234</v>
      </c>
      <c r="C1339" s="130"/>
      <c r="D1339" s="111">
        <v>1000</v>
      </c>
      <c r="E1339" s="111">
        <v>-1000</v>
      </c>
      <c r="F1339" s="152">
        <v>-100</v>
      </c>
      <c r="G1339" s="130"/>
      <c r="H1339" s="152">
        <v>0</v>
      </c>
      <c r="I1339" s="130"/>
      <c r="J1339" s="130"/>
    </row>
    <row r="1340" spans="1:10" x14ac:dyDescent="0.25">
      <c r="A1340" s="86" t="s">
        <v>235</v>
      </c>
      <c r="B1340" s="153" t="s">
        <v>236</v>
      </c>
      <c r="C1340" s="130"/>
      <c r="D1340" s="87">
        <v>1000</v>
      </c>
      <c r="E1340" s="87">
        <v>-1000</v>
      </c>
      <c r="F1340" s="154">
        <v>-100</v>
      </c>
      <c r="G1340" s="130"/>
      <c r="H1340" s="154">
        <v>0</v>
      </c>
      <c r="I1340" s="130"/>
      <c r="J1340" s="130"/>
    </row>
    <row r="1341" spans="1:10" x14ac:dyDescent="0.25">
      <c r="A1341" s="110" t="s">
        <v>102</v>
      </c>
      <c r="B1341" s="151" t="s">
        <v>17</v>
      </c>
      <c r="C1341" s="130"/>
      <c r="D1341" s="111">
        <v>1000</v>
      </c>
      <c r="E1341" s="111">
        <v>-1000</v>
      </c>
      <c r="F1341" s="152">
        <v>-100</v>
      </c>
      <c r="G1341" s="130"/>
      <c r="H1341" s="152">
        <v>0</v>
      </c>
      <c r="I1341" s="130"/>
      <c r="J1341" s="130"/>
    </row>
    <row r="1342" spans="1:10" x14ac:dyDescent="0.25">
      <c r="A1342" s="112" t="s">
        <v>115</v>
      </c>
      <c r="B1342" s="149" t="s">
        <v>116</v>
      </c>
      <c r="C1342" s="130"/>
      <c r="D1342" s="113">
        <v>1000</v>
      </c>
      <c r="E1342" s="113">
        <v>-1000</v>
      </c>
      <c r="F1342" s="150">
        <v>-100</v>
      </c>
      <c r="G1342" s="130"/>
      <c r="H1342" s="150">
        <v>0</v>
      </c>
      <c r="I1342" s="130"/>
      <c r="J1342" s="130"/>
    </row>
    <row r="1343" spans="1:10" x14ac:dyDescent="0.25">
      <c r="A1343" s="88" t="s">
        <v>120</v>
      </c>
      <c r="B1343" s="147" t="s">
        <v>121</v>
      </c>
      <c r="C1343" s="130"/>
      <c r="D1343" s="89">
        <v>1000</v>
      </c>
      <c r="E1343" s="89">
        <v>-1000</v>
      </c>
      <c r="F1343" s="148">
        <v>-100</v>
      </c>
      <c r="G1343" s="130"/>
      <c r="H1343" s="148">
        <v>0</v>
      </c>
      <c r="I1343" s="130"/>
      <c r="J1343" s="130"/>
    </row>
    <row r="1344" spans="1:10" ht="22.5" x14ac:dyDescent="0.25">
      <c r="A1344" s="80" t="s">
        <v>239</v>
      </c>
      <c r="B1344" s="155" t="s">
        <v>507</v>
      </c>
      <c r="C1344" s="130"/>
      <c r="D1344" s="81">
        <v>90691.02</v>
      </c>
      <c r="E1344" s="81">
        <v>0</v>
      </c>
      <c r="F1344" s="156">
        <v>0</v>
      </c>
      <c r="G1344" s="130"/>
      <c r="H1344" s="156">
        <v>90691.02</v>
      </c>
      <c r="I1344" s="130"/>
      <c r="J1344" s="130"/>
    </row>
    <row r="1345" spans="1:10" ht="22.5" x14ac:dyDescent="0.25">
      <c r="A1345" s="84" t="s">
        <v>464</v>
      </c>
      <c r="B1345" s="157" t="s">
        <v>465</v>
      </c>
      <c r="C1345" s="130"/>
      <c r="D1345" s="85">
        <v>90691.02</v>
      </c>
      <c r="E1345" s="85">
        <v>0</v>
      </c>
      <c r="F1345" s="158">
        <v>0</v>
      </c>
      <c r="G1345" s="130"/>
      <c r="H1345" s="158">
        <v>90691.02</v>
      </c>
      <c r="I1345" s="130"/>
      <c r="J1345" s="130"/>
    </row>
    <row r="1346" spans="1:10" x14ac:dyDescent="0.25">
      <c r="A1346" s="110" t="s">
        <v>215</v>
      </c>
      <c r="B1346" s="151" t="s">
        <v>216</v>
      </c>
      <c r="C1346" s="130"/>
      <c r="D1346" s="111">
        <v>42000.37</v>
      </c>
      <c r="E1346" s="111">
        <v>0</v>
      </c>
      <c r="F1346" s="152">
        <v>0</v>
      </c>
      <c r="G1346" s="130"/>
      <c r="H1346" s="152">
        <v>42000.37</v>
      </c>
      <c r="I1346" s="130"/>
      <c r="J1346" s="130"/>
    </row>
    <row r="1347" spans="1:10" x14ac:dyDescent="0.25">
      <c r="A1347" s="86" t="s">
        <v>217</v>
      </c>
      <c r="B1347" s="153" t="s">
        <v>216</v>
      </c>
      <c r="C1347" s="130"/>
      <c r="D1347" s="87">
        <v>42000</v>
      </c>
      <c r="E1347" s="87">
        <v>0</v>
      </c>
      <c r="F1347" s="154">
        <v>0</v>
      </c>
      <c r="G1347" s="130"/>
      <c r="H1347" s="154">
        <v>42000</v>
      </c>
      <c r="I1347" s="130"/>
      <c r="J1347" s="130"/>
    </row>
    <row r="1348" spans="1:10" x14ac:dyDescent="0.25">
      <c r="A1348" s="110" t="s">
        <v>102</v>
      </c>
      <c r="B1348" s="151" t="s">
        <v>17</v>
      </c>
      <c r="C1348" s="130"/>
      <c r="D1348" s="111">
        <v>42000</v>
      </c>
      <c r="E1348" s="111">
        <v>0</v>
      </c>
      <c r="F1348" s="152">
        <v>0</v>
      </c>
      <c r="G1348" s="130"/>
      <c r="H1348" s="152">
        <v>42000</v>
      </c>
      <c r="I1348" s="130"/>
      <c r="J1348" s="130"/>
    </row>
    <row r="1349" spans="1:10" x14ac:dyDescent="0.25">
      <c r="A1349" s="112" t="s">
        <v>115</v>
      </c>
      <c r="B1349" s="149" t="s">
        <v>116</v>
      </c>
      <c r="C1349" s="130"/>
      <c r="D1349" s="113">
        <v>42000</v>
      </c>
      <c r="E1349" s="113">
        <v>0</v>
      </c>
      <c r="F1349" s="150">
        <v>0</v>
      </c>
      <c r="G1349" s="130"/>
      <c r="H1349" s="150">
        <v>42000</v>
      </c>
      <c r="I1349" s="130"/>
      <c r="J1349" s="130"/>
    </row>
    <row r="1350" spans="1:10" x14ac:dyDescent="0.25">
      <c r="A1350" s="88" t="s">
        <v>122</v>
      </c>
      <c r="B1350" s="147" t="s">
        <v>123</v>
      </c>
      <c r="C1350" s="130"/>
      <c r="D1350" s="89">
        <v>42000</v>
      </c>
      <c r="E1350" s="89">
        <v>0</v>
      </c>
      <c r="F1350" s="148">
        <v>0</v>
      </c>
      <c r="G1350" s="130"/>
      <c r="H1350" s="148">
        <v>42000</v>
      </c>
      <c r="I1350" s="130"/>
      <c r="J1350" s="130"/>
    </row>
    <row r="1351" spans="1:10" x14ac:dyDescent="0.25">
      <c r="A1351" s="86" t="s">
        <v>501</v>
      </c>
      <c r="B1351" s="153" t="s">
        <v>502</v>
      </c>
      <c r="C1351" s="130"/>
      <c r="D1351" s="87">
        <v>0.37</v>
      </c>
      <c r="E1351" s="87">
        <v>0</v>
      </c>
      <c r="F1351" s="154">
        <v>0</v>
      </c>
      <c r="G1351" s="130"/>
      <c r="H1351" s="154">
        <v>0.37</v>
      </c>
      <c r="I1351" s="130"/>
      <c r="J1351" s="130"/>
    </row>
    <row r="1352" spans="1:10" x14ac:dyDescent="0.25">
      <c r="A1352" s="110" t="s">
        <v>102</v>
      </c>
      <c r="B1352" s="151" t="s">
        <v>17</v>
      </c>
      <c r="C1352" s="130"/>
      <c r="D1352" s="111">
        <v>0.37</v>
      </c>
      <c r="E1352" s="111">
        <v>0</v>
      </c>
      <c r="F1352" s="152">
        <v>0</v>
      </c>
      <c r="G1352" s="130"/>
      <c r="H1352" s="152">
        <v>0.37</v>
      </c>
      <c r="I1352" s="130"/>
      <c r="J1352" s="130"/>
    </row>
    <row r="1353" spans="1:10" x14ac:dyDescent="0.25">
      <c r="A1353" s="112" t="s">
        <v>115</v>
      </c>
      <c r="B1353" s="149" t="s">
        <v>116</v>
      </c>
      <c r="C1353" s="130"/>
      <c r="D1353" s="113">
        <v>0.37</v>
      </c>
      <c r="E1353" s="113">
        <v>0</v>
      </c>
      <c r="F1353" s="150">
        <v>0</v>
      </c>
      <c r="G1353" s="130"/>
      <c r="H1353" s="150">
        <v>0.37</v>
      </c>
      <c r="I1353" s="130"/>
      <c r="J1353" s="130"/>
    </row>
    <row r="1354" spans="1:10" x14ac:dyDescent="0.25">
      <c r="A1354" s="88" t="s">
        <v>122</v>
      </c>
      <c r="B1354" s="147" t="s">
        <v>123</v>
      </c>
      <c r="C1354" s="130"/>
      <c r="D1354" s="89">
        <v>0.37</v>
      </c>
      <c r="E1354" s="89">
        <v>0</v>
      </c>
      <c r="F1354" s="148">
        <v>0</v>
      </c>
      <c r="G1354" s="130"/>
      <c r="H1354" s="148">
        <v>0.37</v>
      </c>
      <c r="I1354" s="130"/>
      <c r="J1354" s="130"/>
    </row>
    <row r="1355" spans="1:10" x14ac:dyDescent="0.25">
      <c r="A1355" s="110" t="s">
        <v>259</v>
      </c>
      <c r="B1355" s="151" t="s">
        <v>260</v>
      </c>
      <c r="C1355" s="130"/>
      <c r="D1355" s="111">
        <v>48690.65</v>
      </c>
      <c r="E1355" s="111">
        <v>0</v>
      </c>
      <c r="F1355" s="152">
        <v>0</v>
      </c>
      <c r="G1355" s="130"/>
      <c r="H1355" s="152">
        <v>48690.65</v>
      </c>
      <c r="I1355" s="130"/>
      <c r="J1355" s="130"/>
    </row>
    <row r="1356" spans="1:10" x14ac:dyDescent="0.25">
      <c r="A1356" s="86" t="s">
        <v>503</v>
      </c>
      <c r="B1356" s="153" t="s">
        <v>504</v>
      </c>
      <c r="C1356" s="130"/>
      <c r="D1356" s="87">
        <v>48690.65</v>
      </c>
      <c r="E1356" s="87">
        <v>0</v>
      </c>
      <c r="F1356" s="154">
        <v>0</v>
      </c>
      <c r="G1356" s="130"/>
      <c r="H1356" s="154">
        <v>48690.65</v>
      </c>
      <c r="I1356" s="130"/>
      <c r="J1356" s="130"/>
    </row>
    <row r="1357" spans="1:10" x14ac:dyDescent="0.25">
      <c r="A1357" s="110" t="s">
        <v>102</v>
      </c>
      <c r="B1357" s="151" t="s">
        <v>17</v>
      </c>
      <c r="C1357" s="130"/>
      <c r="D1357" s="111">
        <v>48690.65</v>
      </c>
      <c r="E1357" s="111">
        <v>0</v>
      </c>
      <c r="F1357" s="152">
        <v>0</v>
      </c>
      <c r="G1357" s="130"/>
      <c r="H1357" s="152">
        <v>48690.65</v>
      </c>
      <c r="I1357" s="130"/>
      <c r="J1357" s="130"/>
    </row>
    <row r="1358" spans="1:10" x14ac:dyDescent="0.25">
      <c r="A1358" s="112" t="s">
        <v>115</v>
      </c>
      <c r="B1358" s="149" t="s">
        <v>116</v>
      </c>
      <c r="C1358" s="130"/>
      <c r="D1358" s="113">
        <v>48690.65</v>
      </c>
      <c r="E1358" s="113">
        <v>0</v>
      </c>
      <c r="F1358" s="150">
        <v>0</v>
      </c>
      <c r="G1358" s="130"/>
      <c r="H1358" s="150">
        <v>48690.65</v>
      </c>
      <c r="I1358" s="130"/>
      <c r="J1358" s="130"/>
    </row>
    <row r="1359" spans="1:10" x14ac:dyDescent="0.25">
      <c r="A1359" s="88" t="s">
        <v>122</v>
      </c>
      <c r="B1359" s="147" t="s">
        <v>123</v>
      </c>
      <c r="C1359" s="130"/>
      <c r="D1359" s="89">
        <v>48690.65</v>
      </c>
      <c r="E1359" s="89">
        <v>0</v>
      </c>
      <c r="F1359" s="148">
        <v>0</v>
      </c>
      <c r="G1359" s="130"/>
      <c r="H1359" s="148">
        <v>48690.65</v>
      </c>
      <c r="I1359" s="130"/>
      <c r="J1359" s="130"/>
    </row>
    <row r="1360" spans="1:10" x14ac:dyDescent="0.25">
      <c r="A1360" s="110" t="s">
        <v>271</v>
      </c>
      <c r="B1360" s="151" t="s">
        <v>272</v>
      </c>
      <c r="C1360" s="130"/>
      <c r="D1360" s="111">
        <v>0</v>
      </c>
      <c r="E1360" s="111">
        <v>0</v>
      </c>
      <c r="F1360" s="152">
        <v>0</v>
      </c>
      <c r="G1360" s="130"/>
      <c r="H1360" s="152">
        <v>0</v>
      </c>
      <c r="I1360" s="130"/>
      <c r="J1360" s="130"/>
    </row>
    <row r="1361" spans="1:10" x14ac:dyDescent="0.25">
      <c r="A1361" s="86" t="s">
        <v>273</v>
      </c>
      <c r="B1361" s="153" t="s">
        <v>274</v>
      </c>
      <c r="C1361" s="130"/>
      <c r="D1361" s="87">
        <v>0</v>
      </c>
      <c r="E1361" s="87">
        <v>0</v>
      </c>
      <c r="F1361" s="154">
        <v>0</v>
      </c>
      <c r="G1361" s="130"/>
      <c r="H1361" s="154">
        <v>0</v>
      </c>
      <c r="I1361" s="130"/>
      <c r="J1361" s="130"/>
    </row>
    <row r="1362" spans="1:10" x14ac:dyDescent="0.25">
      <c r="A1362" s="110" t="s">
        <v>102</v>
      </c>
      <c r="B1362" s="151" t="s">
        <v>17</v>
      </c>
      <c r="C1362" s="130"/>
      <c r="D1362" s="111">
        <v>0</v>
      </c>
      <c r="E1362" s="111">
        <v>0</v>
      </c>
      <c r="F1362" s="152">
        <v>0</v>
      </c>
      <c r="G1362" s="130"/>
      <c r="H1362" s="152">
        <v>0</v>
      </c>
      <c r="I1362" s="130"/>
      <c r="J1362" s="130"/>
    </row>
    <row r="1363" spans="1:10" x14ac:dyDescent="0.25">
      <c r="A1363" s="112" t="s">
        <v>115</v>
      </c>
      <c r="B1363" s="149" t="s">
        <v>116</v>
      </c>
      <c r="C1363" s="130"/>
      <c r="D1363" s="113">
        <v>0</v>
      </c>
      <c r="E1363" s="113">
        <v>0</v>
      </c>
      <c r="F1363" s="150">
        <v>0</v>
      </c>
      <c r="G1363" s="130"/>
      <c r="H1363" s="150">
        <v>0</v>
      </c>
      <c r="I1363" s="130"/>
      <c r="J1363" s="130"/>
    </row>
    <row r="1364" spans="1:10" x14ac:dyDescent="0.25">
      <c r="A1364" s="88" t="s">
        <v>122</v>
      </c>
      <c r="B1364" s="147" t="s">
        <v>123</v>
      </c>
      <c r="C1364" s="130"/>
      <c r="D1364" s="89">
        <v>0</v>
      </c>
      <c r="E1364" s="89">
        <v>0</v>
      </c>
      <c r="F1364" s="148">
        <v>0</v>
      </c>
      <c r="G1364" s="130"/>
      <c r="H1364" s="148">
        <v>0</v>
      </c>
      <c r="I1364" s="130"/>
      <c r="J1364" s="130"/>
    </row>
    <row r="1365" spans="1:10" x14ac:dyDescent="0.25">
      <c r="A1365" s="97"/>
      <c r="B1365" s="97"/>
      <c r="C1365" s="97"/>
      <c r="D1365" s="97"/>
      <c r="E1365" s="97"/>
      <c r="F1365" s="97"/>
      <c r="G1365" s="97"/>
      <c r="H1365" s="97"/>
      <c r="I1365" s="97"/>
      <c r="J1365" s="97"/>
    </row>
  </sheetData>
  <mergeCells count="4061">
    <mergeCell ref="A1:B1"/>
    <mergeCell ref="G1:H1"/>
    <mergeCell ref="J1:L1"/>
    <mergeCell ref="A3:B3"/>
    <mergeCell ref="G3:H3"/>
    <mergeCell ref="J3:L3"/>
    <mergeCell ref="B18:C18"/>
    <mergeCell ref="F18:G18"/>
    <mergeCell ref="H18:J18"/>
    <mergeCell ref="B19:C19"/>
    <mergeCell ref="F19:G19"/>
    <mergeCell ref="H19:J19"/>
    <mergeCell ref="B16:C16"/>
    <mergeCell ref="F16:G16"/>
    <mergeCell ref="H16:J16"/>
    <mergeCell ref="B17:C17"/>
    <mergeCell ref="F17:G17"/>
    <mergeCell ref="H17:J17"/>
    <mergeCell ref="A5:D5"/>
    <mergeCell ref="A7:D7"/>
    <mergeCell ref="A9:D9"/>
    <mergeCell ref="A11:L11"/>
    <mergeCell ref="A13:L13"/>
    <mergeCell ref="B15:C15"/>
    <mergeCell ref="F15:G15"/>
    <mergeCell ref="H15:J15"/>
    <mergeCell ref="B24:C24"/>
    <mergeCell ref="F24:G24"/>
    <mergeCell ref="H24:J24"/>
    <mergeCell ref="B25:C25"/>
    <mergeCell ref="F25:G25"/>
    <mergeCell ref="H25:J25"/>
    <mergeCell ref="B22:C22"/>
    <mergeCell ref="F22:G22"/>
    <mergeCell ref="H22:J22"/>
    <mergeCell ref="B23:C23"/>
    <mergeCell ref="F23:G23"/>
    <mergeCell ref="H23:J23"/>
    <mergeCell ref="B20:C20"/>
    <mergeCell ref="F20:G20"/>
    <mergeCell ref="H20:J20"/>
    <mergeCell ref="B21:C21"/>
    <mergeCell ref="F21:G21"/>
    <mergeCell ref="H21:J21"/>
    <mergeCell ref="B30:C30"/>
    <mergeCell ref="F30:G30"/>
    <mergeCell ref="H30:J30"/>
    <mergeCell ref="B31:C31"/>
    <mergeCell ref="F31:G31"/>
    <mergeCell ref="H31:J31"/>
    <mergeCell ref="B28:C28"/>
    <mergeCell ref="F28:G28"/>
    <mergeCell ref="H28:J28"/>
    <mergeCell ref="B29:C29"/>
    <mergeCell ref="F29:G29"/>
    <mergeCell ref="H29:J29"/>
    <mergeCell ref="B26:C26"/>
    <mergeCell ref="F26:G26"/>
    <mergeCell ref="H26:J26"/>
    <mergeCell ref="B27:C27"/>
    <mergeCell ref="F27:G27"/>
    <mergeCell ref="H27:J27"/>
    <mergeCell ref="B36:C36"/>
    <mergeCell ref="F36:G36"/>
    <mergeCell ref="H36:J36"/>
    <mergeCell ref="B37:C37"/>
    <mergeCell ref="F37:G37"/>
    <mergeCell ref="H37:J37"/>
    <mergeCell ref="B34:C34"/>
    <mergeCell ref="F34:G34"/>
    <mergeCell ref="H34:J34"/>
    <mergeCell ref="B35:C35"/>
    <mergeCell ref="F35:G35"/>
    <mergeCell ref="H35:J35"/>
    <mergeCell ref="B32:C32"/>
    <mergeCell ref="F32:G32"/>
    <mergeCell ref="H32:J32"/>
    <mergeCell ref="B33:C33"/>
    <mergeCell ref="F33:G33"/>
    <mergeCell ref="H33:J33"/>
    <mergeCell ref="B42:C42"/>
    <mergeCell ref="F42:G42"/>
    <mergeCell ref="H42:J42"/>
    <mergeCell ref="B43:C43"/>
    <mergeCell ref="F43:G43"/>
    <mergeCell ref="H43:J43"/>
    <mergeCell ref="B40:C40"/>
    <mergeCell ref="F40:G40"/>
    <mergeCell ref="H40:J40"/>
    <mergeCell ref="B41:C41"/>
    <mergeCell ref="F41:G41"/>
    <mergeCell ref="H41:J41"/>
    <mergeCell ref="B38:C38"/>
    <mergeCell ref="F38:G38"/>
    <mergeCell ref="H38:J38"/>
    <mergeCell ref="B39:C39"/>
    <mergeCell ref="F39:G39"/>
    <mergeCell ref="H39:J39"/>
    <mergeCell ref="B48:C48"/>
    <mergeCell ref="F48:G48"/>
    <mergeCell ref="H48:J48"/>
    <mergeCell ref="B49:C49"/>
    <mergeCell ref="F49:G49"/>
    <mergeCell ref="H49:J49"/>
    <mergeCell ref="B46:C46"/>
    <mergeCell ref="F46:G46"/>
    <mergeCell ref="H46:J46"/>
    <mergeCell ref="B47:C47"/>
    <mergeCell ref="F47:G47"/>
    <mergeCell ref="H47:J47"/>
    <mergeCell ref="B44:C44"/>
    <mergeCell ref="F44:G44"/>
    <mergeCell ref="H44:J44"/>
    <mergeCell ref="B45:C45"/>
    <mergeCell ref="F45:G45"/>
    <mergeCell ref="H45:J45"/>
    <mergeCell ref="B54:C54"/>
    <mergeCell ref="F54:G54"/>
    <mergeCell ref="H54:J54"/>
    <mergeCell ref="B55:C55"/>
    <mergeCell ref="F55:G55"/>
    <mergeCell ref="H55:J55"/>
    <mergeCell ref="B52:C52"/>
    <mergeCell ref="F52:G52"/>
    <mergeCell ref="H52:J52"/>
    <mergeCell ref="B53:C53"/>
    <mergeCell ref="F53:G53"/>
    <mergeCell ref="H53:J53"/>
    <mergeCell ref="B50:C50"/>
    <mergeCell ref="F50:G50"/>
    <mergeCell ref="H50:J50"/>
    <mergeCell ref="B51:C51"/>
    <mergeCell ref="F51:G51"/>
    <mergeCell ref="H51:J51"/>
    <mergeCell ref="B60:C60"/>
    <mergeCell ref="F60:G60"/>
    <mergeCell ref="H60:J60"/>
    <mergeCell ref="B61:C61"/>
    <mergeCell ref="F61:G61"/>
    <mergeCell ref="H61:J61"/>
    <mergeCell ref="B58:C58"/>
    <mergeCell ref="F58:G58"/>
    <mergeCell ref="H58:J58"/>
    <mergeCell ref="B59:C59"/>
    <mergeCell ref="F59:G59"/>
    <mergeCell ref="H59:J59"/>
    <mergeCell ref="B56:C56"/>
    <mergeCell ref="F56:G56"/>
    <mergeCell ref="H56:J56"/>
    <mergeCell ref="B57:C57"/>
    <mergeCell ref="F57:G57"/>
    <mergeCell ref="H57:J57"/>
    <mergeCell ref="B66:C66"/>
    <mergeCell ref="F66:G66"/>
    <mergeCell ref="H66:J66"/>
    <mergeCell ref="B67:C67"/>
    <mergeCell ref="F67:G67"/>
    <mergeCell ref="H67:J67"/>
    <mergeCell ref="B64:C64"/>
    <mergeCell ref="F64:G64"/>
    <mergeCell ref="H64:J64"/>
    <mergeCell ref="B65:C65"/>
    <mergeCell ref="F65:G65"/>
    <mergeCell ref="H65:J65"/>
    <mergeCell ref="B62:C62"/>
    <mergeCell ref="F62:G62"/>
    <mergeCell ref="H62:J62"/>
    <mergeCell ref="B63:C63"/>
    <mergeCell ref="F63:G63"/>
    <mergeCell ref="H63:J63"/>
    <mergeCell ref="B72:C72"/>
    <mergeCell ref="F72:G72"/>
    <mergeCell ref="H72:J72"/>
    <mergeCell ref="B73:C73"/>
    <mergeCell ref="F73:G73"/>
    <mergeCell ref="H73:J73"/>
    <mergeCell ref="B70:C70"/>
    <mergeCell ref="F70:G70"/>
    <mergeCell ref="H70:J70"/>
    <mergeCell ref="B71:C71"/>
    <mergeCell ref="F71:G71"/>
    <mergeCell ref="H71:J71"/>
    <mergeCell ref="B68:C68"/>
    <mergeCell ref="F68:G68"/>
    <mergeCell ref="H68:J68"/>
    <mergeCell ref="B69:C69"/>
    <mergeCell ref="F69:G69"/>
    <mergeCell ref="H69:J69"/>
    <mergeCell ref="B78:C78"/>
    <mergeCell ref="F78:G78"/>
    <mergeCell ref="H78:J78"/>
    <mergeCell ref="B79:C79"/>
    <mergeCell ref="F79:G79"/>
    <mergeCell ref="H79:J79"/>
    <mergeCell ref="B76:C76"/>
    <mergeCell ref="F76:G76"/>
    <mergeCell ref="H76:J76"/>
    <mergeCell ref="B77:C77"/>
    <mergeCell ref="F77:G77"/>
    <mergeCell ref="H77:J77"/>
    <mergeCell ref="B74:C74"/>
    <mergeCell ref="F74:G74"/>
    <mergeCell ref="H74:J74"/>
    <mergeCell ref="B75:C75"/>
    <mergeCell ref="F75:G75"/>
    <mergeCell ref="H75:J75"/>
    <mergeCell ref="B84:C84"/>
    <mergeCell ref="F84:G84"/>
    <mergeCell ref="H84:J84"/>
    <mergeCell ref="B85:C85"/>
    <mergeCell ref="F85:G85"/>
    <mergeCell ref="H85:J85"/>
    <mergeCell ref="B82:C82"/>
    <mergeCell ref="F82:G82"/>
    <mergeCell ref="H82:J82"/>
    <mergeCell ref="B83:C83"/>
    <mergeCell ref="F83:G83"/>
    <mergeCell ref="H83:J83"/>
    <mergeCell ref="B80:C80"/>
    <mergeCell ref="F80:G80"/>
    <mergeCell ref="H80:J80"/>
    <mergeCell ref="B81:C81"/>
    <mergeCell ref="F81:G81"/>
    <mergeCell ref="H81:J81"/>
    <mergeCell ref="B90:C90"/>
    <mergeCell ref="F90:G90"/>
    <mergeCell ref="H90:J90"/>
    <mergeCell ref="B91:C91"/>
    <mergeCell ref="F91:G91"/>
    <mergeCell ref="H91:J91"/>
    <mergeCell ref="B88:C88"/>
    <mergeCell ref="F88:G88"/>
    <mergeCell ref="H88:J88"/>
    <mergeCell ref="B89:C89"/>
    <mergeCell ref="F89:G89"/>
    <mergeCell ref="H89:J89"/>
    <mergeCell ref="B86:C86"/>
    <mergeCell ref="F86:G86"/>
    <mergeCell ref="H86:J86"/>
    <mergeCell ref="B87:C87"/>
    <mergeCell ref="F87:G87"/>
    <mergeCell ref="H87:J87"/>
    <mergeCell ref="B96:C96"/>
    <mergeCell ref="F96:G96"/>
    <mergeCell ref="H96:J96"/>
    <mergeCell ref="B97:C97"/>
    <mergeCell ref="F97:G97"/>
    <mergeCell ref="H97:J97"/>
    <mergeCell ref="B94:C94"/>
    <mergeCell ref="F94:G94"/>
    <mergeCell ref="H94:J94"/>
    <mergeCell ref="B95:C95"/>
    <mergeCell ref="F95:G95"/>
    <mergeCell ref="H95:J95"/>
    <mergeCell ref="B92:C92"/>
    <mergeCell ref="F92:G92"/>
    <mergeCell ref="H92:J92"/>
    <mergeCell ref="B93:C93"/>
    <mergeCell ref="F93:G93"/>
    <mergeCell ref="H93:J93"/>
    <mergeCell ref="B102:C102"/>
    <mergeCell ref="F102:G102"/>
    <mergeCell ref="H102:J102"/>
    <mergeCell ref="B103:C103"/>
    <mergeCell ref="F103:G103"/>
    <mergeCell ref="H103:J103"/>
    <mergeCell ref="B100:C100"/>
    <mergeCell ref="F100:G100"/>
    <mergeCell ref="H100:J100"/>
    <mergeCell ref="B101:C101"/>
    <mergeCell ref="F101:G101"/>
    <mergeCell ref="H101:J101"/>
    <mergeCell ref="B98:C98"/>
    <mergeCell ref="F98:G98"/>
    <mergeCell ref="H98:J98"/>
    <mergeCell ref="B99:C99"/>
    <mergeCell ref="F99:G99"/>
    <mergeCell ref="H99:J99"/>
    <mergeCell ref="B108:C108"/>
    <mergeCell ref="F108:G108"/>
    <mergeCell ref="H108:J108"/>
    <mergeCell ref="B109:C109"/>
    <mergeCell ref="F109:G109"/>
    <mergeCell ref="H109:J109"/>
    <mergeCell ref="B106:C106"/>
    <mergeCell ref="F106:G106"/>
    <mergeCell ref="H106:J106"/>
    <mergeCell ref="B107:C107"/>
    <mergeCell ref="F107:G107"/>
    <mergeCell ref="H107:J107"/>
    <mergeCell ref="B104:C104"/>
    <mergeCell ref="F104:G104"/>
    <mergeCell ref="H104:J104"/>
    <mergeCell ref="B105:C105"/>
    <mergeCell ref="F105:G105"/>
    <mergeCell ref="H105:J105"/>
    <mergeCell ref="B114:C114"/>
    <mergeCell ref="F114:G114"/>
    <mergeCell ref="H114:J114"/>
    <mergeCell ref="B115:C115"/>
    <mergeCell ref="F115:G115"/>
    <mergeCell ref="H115:J115"/>
    <mergeCell ref="B112:C112"/>
    <mergeCell ref="F112:G112"/>
    <mergeCell ref="H112:J112"/>
    <mergeCell ref="B113:C113"/>
    <mergeCell ref="F113:G113"/>
    <mergeCell ref="H113:J113"/>
    <mergeCell ref="B110:C110"/>
    <mergeCell ref="F110:G110"/>
    <mergeCell ref="H110:J110"/>
    <mergeCell ref="B111:C111"/>
    <mergeCell ref="F111:G111"/>
    <mergeCell ref="H111:J111"/>
    <mergeCell ref="B120:C120"/>
    <mergeCell ref="F120:G120"/>
    <mergeCell ref="H120:J120"/>
    <mergeCell ref="B121:C121"/>
    <mergeCell ref="F121:G121"/>
    <mergeCell ref="H121:J121"/>
    <mergeCell ref="B118:C118"/>
    <mergeCell ref="F118:G118"/>
    <mergeCell ref="H118:J118"/>
    <mergeCell ref="B119:C119"/>
    <mergeCell ref="F119:G119"/>
    <mergeCell ref="H119:J119"/>
    <mergeCell ref="B116:C116"/>
    <mergeCell ref="F116:G116"/>
    <mergeCell ref="H116:J116"/>
    <mergeCell ref="B117:C117"/>
    <mergeCell ref="F117:G117"/>
    <mergeCell ref="H117:J117"/>
    <mergeCell ref="B126:C126"/>
    <mergeCell ref="F126:G126"/>
    <mergeCell ref="H126:J126"/>
    <mergeCell ref="B127:C127"/>
    <mergeCell ref="F127:G127"/>
    <mergeCell ref="H127:J127"/>
    <mergeCell ref="B124:C124"/>
    <mergeCell ref="F124:G124"/>
    <mergeCell ref="H124:J124"/>
    <mergeCell ref="B125:C125"/>
    <mergeCell ref="F125:G125"/>
    <mergeCell ref="H125:J125"/>
    <mergeCell ref="B122:C122"/>
    <mergeCell ref="F122:G122"/>
    <mergeCell ref="H122:J122"/>
    <mergeCell ref="B123:C123"/>
    <mergeCell ref="F123:G123"/>
    <mergeCell ref="H123:J123"/>
    <mergeCell ref="B132:C132"/>
    <mergeCell ref="F132:G132"/>
    <mergeCell ref="H132:J132"/>
    <mergeCell ref="B133:C133"/>
    <mergeCell ref="F133:G133"/>
    <mergeCell ref="H133:J133"/>
    <mergeCell ref="B130:C130"/>
    <mergeCell ref="F130:G130"/>
    <mergeCell ref="H130:J130"/>
    <mergeCell ref="B131:C131"/>
    <mergeCell ref="F131:G131"/>
    <mergeCell ref="H131:J131"/>
    <mergeCell ref="B128:C128"/>
    <mergeCell ref="F128:G128"/>
    <mergeCell ref="H128:J128"/>
    <mergeCell ref="B129:C129"/>
    <mergeCell ref="F129:G129"/>
    <mergeCell ref="H129:J129"/>
    <mergeCell ref="B138:C138"/>
    <mergeCell ref="F138:G138"/>
    <mergeCell ref="H138:J138"/>
    <mergeCell ref="B139:C139"/>
    <mergeCell ref="F139:G139"/>
    <mergeCell ref="H139:J139"/>
    <mergeCell ref="B136:C136"/>
    <mergeCell ref="F136:G136"/>
    <mergeCell ref="H136:J136"/>
    <mergeCell ref="B137:C137"/>
    <mergeCell ref="F137:G137"/>
    <mergeCell ref="H137:J137"/>
    <mergeCell ref="B134:C134"/>
    <mergeCell ref="F134:G134"/>
    <mergeCell ref="H134:J134"/>
    <mergeCell ref="B135:C135"/>
    <mergeCell ref="F135:G135"/>
    <mergeCell ref="H135:J135"/>
    <mergeCell ref="B144:C144"/>
    <mergeCell ref="F144:G144"/>
    <mergeCell ref="H144:J144"/>
    <mergeCell ref="B145:C145"/>
    <mergeCell ref="F145:G145"/>
    <mergeCell ref="H145:J145"/>
    <mergeCell ref="B142:C142"/>
    <mergeCell ref="F142:G142"/>
    <mergeCell ref="H142:J142"/>
    <mergeCell ref="B143:C143"/>
    <mergeCell ref="F143:G143"/>
    <mergeCell ref="H143:J143"/>
    <mergeCell ref="B140:C140"/>
    <mergeCell ref="F140:G140"/>
    <mergeCell ref="H140:J140"/>
    <mergeCell ref="B141:C141"/>
    <mergeCell ref="F141:G141"/>
    <mergeCell ref="H141:J141"/>
    <mergeCell ref="B150:C150"/>
    <mergeCell ref="F150:G150"/>
    <mergeCell ref="H150:J150"/>
    <mergeCell ref="B151:C151"/>
    <mergeCell ref="F151:G151"/>
    <mergeCell ref="H151:J151"/>
    <mergeCell ref="B148:C148"/>
    <mergeCell ref="F148:G148"/>
    <mergeCell ref="H148:J148"/>
    <mergeCell ref="B149:C149"/>
    <mergeCell ref="F149:G149"/>
    <mergeCell ref="H149:J149"/>
    <mergeCell ref="B146:C146"/>
    <mergeCell ref="F146:G146"/>
    <mergeCell ref="H146:J146"/>
    <mergeCell ref="B147:C147"/>
    <mergeCell ref="F147:G147"/>
    <mergeCell ref="H147:J147"/>
    <mergeCell ref="B156:C156"/>
    <mergeCell ref="F156:G156"/>
    <mergeCell ref="H156:J156"/>
    <mergeCell ref="B157:C157"/>
    <mergeCell ref="F157:G157"/>
    <mergeCell ref="H157:J157"/>
    <mergeCell ref="B154:C154"/>
    <mergeCell ref="F154:G154"/>
    <mergeCell ref="H154:J154"/>
    <mergeCell ref="B155:C155"/>
    <mergeCell ref="F155:G155"/>
    <mergeCell ref="H155:J155"/>
    <mergeCell ref="B152:C152"/>
    <mergeCell ref="F152:G152"/>
    <mergeCell ref="H152:J152"/>
    <mergeCell ref="B153:C153"/>
    <mergeCell ref="F153:G153"/>
    <mergeCell ref="H153:J153"/>
    <mergeCell ref="B162:C162"/>
    <mergeCell ref="F162:G162"/>
    <mergeCell ref="H162:J162"/>
    <mergeCell ref="B163:C163"/>
    <mergeCell ref="F163:G163"/>
    <mergeCell ref="H163:J163"/>
    <mergeCell ref="B160:C160"/>
    <mergeCell ref="F160:G160"/>
    <mergeCell ref="H160:J160"/>
    <mergeCell ref="B161:C161"/>
    <mergeCell ref="F161:G161"/>
    <mergeCell ref="H161:J161"/>
    <mergeCell ref="B158:C158"/>
    <mergeCell ref="F158:G158"/>
    <mergeCell ref="H158:J158"/>
    <mergeCell ref="B159:C159"/>
    <mergeCell ref="F159:G159"/>
    <mergeCell ref="H159:J159"/>
    <mergeCell ref="B168:C168"/>
    <mergeCell ref="F168:G168"/>
    <mergeCell ref="H168:J168"/>
    <mergeCell ref="B169:C169"/>
    <mergeCell ref="F169:G169"/>
    <mergeCell ref="H169:J169"/>
    <mergeCell ref="B166:C166"/>
    <mergeCell ref="F166:G166"/>
    <mergeCell ref="H166:J166"/>
    <mergeCell ref="B167:C167"/>
    <mergeCell ref="F167:G167"/>
    <mergeCell ref="H167:J167"/>
    <mergeCell ref="B164:C164"/>
    <mergeCell ref="F164:G164"/>
    <mergeCell ref="H164:J164"/>
    <mergeCell ref="B165:C165"/>
    <mergeCell ref="F165:G165"/>
    <mergeCell ref="H165:J165"/>
    <mergeCell ref="B174:C174"/>
    <mergeCell ref="F174:G174"/>
    <mergeCell ref="H174:J174"/>
    <mergeCell ref="B175:C175"/>
    <mergeCell ref="F175:G175"/>
    <mergeCell ref="H175:J175"/>
    <mergeCell ref="B172:C172"/>
    <mergeCell ref="F172:G172"/>
    <mergeCell ref="H172:J172"/>
    <mergeCell ref="B173:C173"/>
    <mergeCell ref="F173:G173"/>
    <mergeCell ref="H173:J173"/>
    <mergeCell ref="B170:C170"/>
    <mergeCell ref="F170:G170"/>
    <mergeCell ref="H170:J170"/>
    <mergeCell ref="B171:C171"/>
    <mergeCell ref="F171:G171"/>
    <mergeCell ref="H171:J171"/>
    <mergeCell ref="B180:C180"/>
    <mergeCell ref="F180:G180"/>
    <mergeCell ref="H180:J180"/>
    <mergeCell ref="B181:C181"/>
    <mergeCell ref="F181:G181"/>
    <mergeCell ref="H181:J181"/>
    <mergeCell ref="B178:C178"/>
    <mergeCell ref="F178:G178"/>
    <mergeCell ref="H178:J178"/>
    <mergeCell ref="B179:C179"/>
    <mergeCell ref="F179:G179"/>
    <mergeCell ref="H179:J179"/>
    <mergeCell ref="B176:C176"/>
    <mergeCell ref="F176:G176"/>
    <mergeCell ref="H176:J176"/>
    <mergeCell ref="B177:C177"/>
    <mergeCell ref="F177:G177"/>
    <mergeCell ref="H177:J177"/>
    <mergeCell ref="B186:C186"/>
    <mergeCell ref="F186:G186"/>
    <mergeCell ref="H186:J186"/>
    <mergeCell ref="B187:C187"/>
    <mergeCell ref="F187:G187"/>
    <mergeCell ref="H187:J187"/>
    <mergeCell ref="B184:C184"/>
    <mergeCell ref="F184:G184"/>
    <mergeCell ref="H184:J184"/>
    <mergeCell ref="B185:C185"/>
    <mergeCell ref="F185:G185"/>
    <mergeCell ref="H185:J185"/>
    <mergeCell ref="B182:C182"/>
    <mergeCell ref="F182:G182"/>
    <mergeCell ref="H182:J182"/>
    <mergeCell ref="B183:C183"/>
    <mergeCell ref="F183:G183"/>
    <mergeCell ref="H183:J183"/>
    <mergeCell ref="B192:C192"/>
    <mergeCell ref="F192:G192"/>
    <mergeCell ref="H192:J192"/>
    <mergeCell ref="B193:C193"/>
    <mergeCell ref="F193:G193"/>
    <mergeCell ref="H193:J193"/>
    <mergeCell ref="B190:C190"/>
    <mergeCell ref="F190:G190"/>
    <mergeCell ref="H190:J190"/>
    <mergeCell ref="B191:C191"/>
    <mergeCell ref="F191:G191"/>
    <mergeCell ref="H191:J191"/>
    <mergeCell ref="B188:C188"/>
    <mergeCell ref="F188:G188"/>
    <mergeCell ref="H188:J188"/>
    <mergeCell ref="B189:C189"/>
    <mergeCell ref="F189:G189"/>
    <mergeCell ref="H189:J189"/>
    <mergeCell ref="B198:C198"/>
    <mergeCell ref="F198:G198"/>
    <mergeCell ref="H198:J198"/>
    <mergeCell ref="B199:C199"/>
    <mergeCell ref="F199:G199"/>
    <mergeCell ref="H199:J199"/>
    <mergeCell ref="B196:C196"/>
    <mergeCell ref="F196:G196"/>
    <mergeCell ref="H196:J196"/>
    <mergeCell ref="B197:C197"/>
    <mergeCell ref="F197:G197"/>
    <mergeCell ref="H197:J197"/>
    <mergeCell ref="B194:C194"/>
    <mergeCell ref="F194:G194"/>
    <mergeCell ref="H194:J194"/>
    <mergeCell ref="B195:C195"/>
    <mergeCell ref="F195:G195"/>
    <mergeCell ref="H195:J195"/>
    <mergeCell ref="B204:C204"/>
    <mergeCell ref="F204:G204"/>
    <mergeCell ref="H204:J204"/>
    <mergeCell ref="B205:C205"/>
    <mergeCell ref="F205:G205"/>
    <mergeCell ref="H205:J205"/>
    <mergeCell ref="B202:C202"/>
    <mergeCell ref="F202:G202"/>
    <mergeCell ref="H202:J202"/>
    <mergeCell ref="B203:C203"/>
    <mergeCell ref="F203:G203"/>
    <mergeCell ref="H203:J203"/>
    <mergeCell ref="B200:C200"/>
    <mergeCell ref="F200:G200"/>
    <mergeCell ref="H200:J200"/>
    <mergeCell ref="B201:C201"/>
    <mergeCell ref="F201:G201"/>
    <mergeCell ref="H201:J201"/>
    <mergeCell ref="B210:C210"/>
    <mergeCell ref="F210:G210"/>
    <mergeCell ref="H210:J210"/>
    <mergeCell ref="B211:C211"/>
    <mergeCell ref="F211:G211"/>
    <mergeCell ref="H211:J211"/>
    <mergeCell ref="B208:C208"/>
    <mergeCell ref="F208:G208"/>
    <mergeCell ref="H208:J208"/>
    <mergeCell ref="B209:C209"/>
    <mergeCell ref="F209:G209"/>
    <mergeCell ref="H209:J209"/>
    <mergeCell ref="B206:C206"/>
    <mergeCell ref="F206:G206"/>
    <mergeCell ref="H206:J206"/>
    <mergeCell ref="B207:C207"/>
    <mergeCell ref="F207:G207"/>
    <mergeCell ref="H207:J207"/>
    <mergeCell ref="B216:C216"/>
    <mergeCell ref="F216:G216"/>
    <mergeCell ref="H216:J216"/>
    <mergeCell ref="B217:C217"/>
    <mergeCell ref="F217:G217"/>
    <mergeCell ref="H217:J217"/>
    <mergeCell ref="B214:C214"/>
    <mergeCell ref="F214:G214"/>
    <mergeCell ref="H214:J214"/>
    <mergeCell ref="B215:C215"/>
    <mergeCell ref="F215:G215"/>
    <mergeCell ref="H215:J215"/>
    <mergeCell ref="B212:C212"/>
    <mergeCell ref="F212:G212"/>
    <mergeCell ref="H212:J212"/>
    <mergeCell ref="B213:C213"/>
    <mergeCell ref="F213:G213"/>
    <mergeCell ref="H213:J213"/>
    <mergeCell ref="B222:C222"/>
    <mergeCell ref="F222:G222"/>
    <mergeCell ref="H222:J222"/>
    <mergeCell ref="B223:C223"/>
    <mergeCell ref="F223:G223"/>
    <mergeCell ref="H223:J223"/>
    <mergeCell ref="B220:C220"/>
    <mergeCell ref="F220:G220"/>
    <mergeCell ref="H220:J220"/>
    <mergeCell ref="B221:C221"/>
    <mergeCell ref="F221:G221"/>
    <mergeCell ref="H221:J221"/>
    <mergeCell ref="B218:C218"/>
    <mergeCell ref="F218:G218"/>
    <mergeCell ref="H218:J218"/>
    <mergeCell ref="B219:C219"/>
    <mergeCell ref="F219:G219"/>
    <mergeCell ref="H219:J219"/>
    <mergeCell ref="B228:C228"/>
    <mergeCell ref="F228:G228"/>
    <mergeCell ref="H228:J228"/>
    <mergeCell ref="B229:C229"/>
    <mergeCell ref="F229:G229"/>
    <mergeCell ref="H229:J229"/>
    <mergeCell ref="B226:C226"/>
    <mergeCell ref="F226:G226"/>
    <mergeCell ref="H226:J226"/>
    <mergeCell ref="B227:C227"/>
    <mergeCell ref="F227:G227"/>
    <mergeCell ref="H227:J227"/>
    <mergeCell ref="B224:C224"/>
    <mergeCell ref="F224:G224"/>
    <mergeCell ref="H224:J224"/>
    <mergeCell ref="B225:C225"/>
    <mergeCell ref="F225:G225"/>
    <mergeCell ref="H225:J225"/>
    <mergeCell ref="B234:C234"/>
    <mergeCell ref="F234:G234"/>
    <mergeCell ref="H234:J234"/>
    <mergeCell ref="B235:C235"/>
    <mergeCell ref="F235:G235"/>
    <mergeCell ref="H235:J235"/>
    <mergeCell ref="B232:C232"/>
    <mergeCell ref="F232:G232"/>
    <mergeCell ref="H232:J232"/>
    <mergeCell ref="B233:C233"/>
    <mergeCell ref="F233:G233"/>
    <mergeCell ref="H233:J233"/>
    <mergeCell ref="B230:C230"/>
    <mergeCell ref="F230:G230"/>
    <mergeCell ref="H230:J230"/>
    <mergeCell ref="B231:C231"/>
    <mergeCell ref="F231:G231"/>
    <mergeCell ref="H231:J231"/>
    <mergeCell ref="B240:C240"/>
    <mergeCell ref="F240:G240"/>
    <mergeCell ref="H240:J240"/>
    <mergeCell ref="B241:C241"/>
    <mergeCell ref="F241:G241"/>
    <mergeCell ref="H241:J241"/>
    <mergeCell ref="B238:C238"/>
    <mergeCell ref="F238:G238"/>
    <mergeCell ref="H238:J238"/>
    <mergeCell ref="B239:C239"/>
    <mergeCell ref="F239:G239"/>
    <mergeCell ref="H239:J239"/>
    <mergeCell ref="B236:C236"/>
    <mergeCell ref="F236:G236"/>
    <mergeCell ref="H236:J236"/>
    <mergeCell ref="B237:C237"/>
    <mergeCell ref="F237:G237"/>
    <mergeCell ref="H237:J237"/>
    <mergeCell ref="B246:C246"/>
    <mergeCell ref="F246:G246"/>
    <mergeCell ref="H246:J246"/>
    <mergeCell ref="B247:C247"/>
    <mergeCell ref="F247:G247"/>
    <mergeCell ref="H247:J247"/>
    <mergeCell ref="B244:C244"/>
    <mergeCell ref="F244:G244"/>
    <mergeCell ref="H244:J244"/>
    <mergeCell ref="B245:C245"/>
    <mergeCell ref="F245:G245"/>
    <mergeCell ref="H245:J245"/>
    <mergeCell ref="B242:C242"/>
    <mergeCell ref="F242:G242"/>
    <mergeCell ref="H242:J242"/>
    <mergeCell ref="B243:C243"/>
    <mergeCell ref="F243:G243"/>
    <mergeCell ref="H243:J243"/>
    <mergeCell ref="B252:C252"/>
    <mergeCell ref="F252:G252"/>
    <mergeCell ref="H252:J252"/>
    <mergeCell ref="B253:C253"/>
    <mergeCell ref="F253:G253"/>
    <mergeCell ref="H253:J253"/>
    <mergeCell ref="B250:C250"/>
    <mergeCell ref="F250:G250"/>
    <mergeCell ref="H250:J250"/>
    <mergeCell ref="B251:C251"/>
    <mergeCell ref="F251:G251"/>
    <mergeCell ref="H251:J251"/>
    <mergeCell ref="B248:C248"/>
    <mergeCell ref="F248:G248"/>
    <mergeCell ref="H248:J248"/>
    <mergeCell ref="B249:C249"/>
    <mergeCell ref="F249:G249"/>
    <mergeCell ref="H249:J249"/>
    <mergeCell ref="B258:C258"/>
    <mergeCell ref="F258:G258"/>
    <mergeCell ref="H258:J258"/>
    <mergeCell ref="B259:C259"/>
    <mergeCell ref="F259:G259"/>
    <mergeCell ref="H259:J259"/>
    <mergeCell ref="B256:C256"/>
    <mergeCell ref="F256:G256"/>
    <mergeCell ref="H256:J256"/>
    <mergeCell ref="B257:C257"/>
    <mergeCell ref="F257:G257"/>
    <mergeCell ref="H257:J257"/>
    <mergeCell ref="B254:C254"/>
    <mergeCell ref="F254:G254"/>
    <mergeCell ref="H254:J254"/>
    <mergeCell ref="B255:C255"/>
    <mergeCell ref="F255:G255"/>
    <mergeCell ref="H255:J255"/>
    <mergeCell ref="B264:C264"/>
    <mergeCell ref="F264:G264"/>
    <mergeCell ref="H264:J264"/>
    <mergeCell ref="B265:C265"/>
    <mergeCell ref="F265:G265"/>
    <mergeCell ref="H265:J265"/>
    <mergeCell ref="B262:C262"/>
    <mergeCell ref="F262:G262"/>
    <mergeCell ref="H262:J262"/>
    <mergeCell ref="B263:C263"/>
    <mergeCell ref="F263:G263"/>
    <mergeCell ref="H263:J263"/>
    <mergeCell ref="B260:C260"/>
    <mergeCell ref="F260:G260"/>
    <mergeCell ref="H260:J260"/>
    <mergeCell ref="B261:C261"/>
    <mergeCell ref="F261:G261"/>
    <mergeCell ref="H261:J261"/>
    <mergeCell ref="B270:C270"/>
    <mergeCell ref="F270:G270"/>
    <mergeCell ref="H270:J270"/>
    <mergeCell ref="B271:C271"/>
    <mergeCell ref="F271:G271"/>
    <mergeCell ref="H271:J271"/>
    <mergeCell ref="B268:C268"/>
    <mergeCell ref="F268:G268"/>
    <mergeCell ref="H268:J268"/>
    <mergeCell ref="B269:C269"/>
    <mergeCell ref="F269:G269"/>
    <mergeCell ref="H269:J269"/>
    <mergeCell ref="B266:C266"/>
    <mergeCell ref="F266:G266"/>
    <mergeCell ref="H266:J266"/>
    <mergeCell ref="B267:C267"/>
    <mergeCell ref="F267:G267"/>
    <mergeCell ref="H267:J267"/>
    <mergeCell ref="B276:C276"/>
    <mergeCell ref="F276:G276"/>
    <mergeCell ref="H276:J276"/>
    <mergeCell ref="B277:C277"/>
    <mergeCell ref="F277:G277"/>
    <mergeCell ref="H277:J277"/>
    <mergeCell ref="B274:C274"/>
    <mergeCell ref="F274:G274"/>
    <mergeCell ref="H274:J274"/>
    <mergeCell ref="B275:C275"/>
    <mergeCell ref="F275:G275"/>
    <mergeCell ref="H275:J275"/>
    <mergeCell ref="B272:C272"/>
    <mergeCell ref="F272:G272"/>
    <mergeCell ref="H272:J272"/>
    <mergeCell ref="B273:C273"/>
    <mergeCell ref="F273:G273"/>
    <mergeCell ref="H273:J273"/>
    <mergeCell ref="B282:C282"/>
    <mergeCell ref="F282:G282"/>
    <mergeCell ref="H282:J282"/>
    <mergeCell ref="B283:C283"/>
    <mergeCell ref="F283:G283"/>
    <mergeCell ref="H283:J283"/>
    <mergeCell ref="B280:C280"/>
    <mergeCell ref="F280:G280"/>
    <mergeCell ref="H280:J280"/>
    <mergeCell ref="B281:C281"/>
    <mergeCell ref="F281:G281"/>
    <mergeCell ref="H281:J281"/>
    <mergeCell ref="B278:C278"/>
    <mergeCell ref="F278:G278"/>
    <mergeCell ref="H278:J278"/>
    <mergeCell ref="B279:C279"/>
    <mergeCell ref="F279:G279"/>
    <mergeCell ref="H279:J279"/>
    <mergeCell ref="B288:C288"/>
    <mergeCell ref="F288:G288"/>
    <mergeCell ref="H288:J288"/>
    <mergeCell ref="B289:C289"/>
    <mergeCell ref="F289:G289"/>
    <mergeCell ref="H289:J289"/>
    <mergeCell ref="B286:C286"/>
    <mergeCell ref="F286:G286"/>
    <mergeCell ref="H286:J286"/>
    <mergeCell ref="B287:C287"/>
    <mergeCell ref="F287:G287"/>
    <mergeCell ref="H287:J287"/>
    <mergeCell ref="B284:C284"/>
    <mergeCell ref="F284:G284"/>
    <mergeCell ref="H284:J284"/>
    <mergeCell ref="B285:C285"/>
    <mergeCell ref="F285:G285"/>
    <mergeCell ref="H285:J285"/>
    <mergeCell ref="B294:C294"/>
    <mergeCell ref="F294:G294"/>
    <mergeCell ref="H294:J294"/>
    <mergeCell ref="B295:C295"/>
    <mergeCell ref="F295:G295"/>
    <mergeCell ref="H295:J295"/>
    <mergeCell ref="B292:C292"/>
    <mergeCell ref="F292:G292"/>
    <mergeCell ref="H292:J292"/>
    <mergeCell ref="B293:C293"/>
    <mergeCell ref="F293:G293"/>
    <mergeCell ref="H293:J293"/>
    <mergeCell ref="B290:C290"/>
    <mergeCell ref="F290:G290"/>
    <mergeCell ref="H290:J290"/>
    <mergeCell ref="B291:C291"/>
    <mergeCell ref="F291:G291"/>
    <mergeCell ref="H291:J291"/>
    <mergeCell ref="B300:C300"/>
    <mergeCell ref="F300:G300"/>
    <mergeCell ref="H300:J300"/>
    <mergeCell ref="B301:C301"/>
    <mergeCell ref="F301:G301"/>
    <mergeCell ref="H301:J301"/>
    <mergeCell ref="B298:C298"/>
    <mergeCell ref="F298:G298"/>
    <mergeCell ref="H298:J298"/>
    <mergeCell ref="B299:C299"/>
    <mergeCell ref="F299:G299"/>
    <mergeCell ref="H299:J299"/>
    <mergeCell ref="B296:C296"/>
    <mergeCell ref="F296:G296"/>
    <mergeCell ref="H296:J296"/>
    <mergeCell ref="B297:C297"/>
    <mergeCell ref="F297:G297"/>
    <mergeCell ref="H297:J297"/>
    <mergeCell ref="B306:C306"/>
    <mergeCell ref="F306:G306"/>
    <mergeCell ref="H306:J306"/>
    <mergeCell ref="B307:C307"/>
    <mergeCell ref="F307:G307"/>
    <mergeCell ref="H307:J307"/>
    <mergeCell ref="B304:C304"/>
    <mergeCell ref="F304:G304"/>
    <mergeCell ref="H304:J304"/>
    <mergeCell ref="B305:C305"/>
    <mergeCell ref="F305:G305"/>
    <mergeCell ref="H305:J305"/>
    <mergeCell ref="B302:C302"/>
    <mergeCell ref="F302:G302"/>
    <mergeCell ref="H302:J302"/>
    <mergeCell ref="B303:C303"/>
    <mergeCell ref="F303:G303"/>
    <mergeCell ref="H303:J303"/>
    <mergeCell ref="B312:C312"/>
    <mergeCell ref="F312:G312"/>
    <mergeCell ref="H312:J312"/>
    <mergeCell ref="B313:C313"/>
    <mergeCell ref="F313:G313"/>
    <mergeCell ref="H313:J313"/>
    <mergeCell ref="B310:C310"/>
    <mergeCell ref="F310:G310"/>
    <mergeCell ref="H310:J310"/>
    <mergeCell ref="B311:C311"/>
    <mergeCell ref="F311:G311"/>
    <mergeCell ref="H311:J311"/>
    <mergeCell ref="B308:C308"/>
    <mergeCell ref="F308:G308"/>
    <mergeCell ref="H308:J308"/>
    <mergeCell ref="B309:C309"/>
    <mergeCell ref="F309:G309"/>
    <mergeCell ref="H309:J309"/>
    <mergeCell ref="B318:C318"/>
    <mergeCell ref="F318:G318"/>
    <mergeCell ref="H318:J318"/>
    <mergeCell ref="B319:C319"/>
    <mergeCell ref="F319:G319"/>
    <mergeCell ref="H319:J319"/>
    <mergeCell ref="B316:C316"/>
    <mergeCell ref="F316:G316"/>
    <mergeCell ref="H316:J316"/>
    <mergeCell ref="B317:C317"/>
    <mergeCell ref="F317:G317"/>
    <mergeCell ref="H317:J317"/>
    <mergeCell ref="B314:C314"/>
    <mergeCell ref="F314:G314"/>
    <mergeCell ref="H314:J314"/>
    <mergeCell ref="B315:C315"/>
    <mergeCell ref="F315:G315"/>
    <mergeCell ref="H315:J315"/>
    <mergeCell ref="B324:C324"/>
    <mergeCell ref="F324:G324"/>
    <mergeCell ref="H324:J324"/>
    <mergeCell ref="B325:C325"/>
    <mergeCell ref="F325:G325"/>
    <mergeCell ref="H325:J325"/>
    <mergeCell ref="B322:C322"/>
    <mergeCell ref="F322:G322"/>
    <mergeCell ref="H322:J322"/>
    <mergeCell ref="B323:C323"/>
    <mergeCell ref="F323:G323"/>
    <mergeCell ref="H323:J323"/>
    <mergeCell ref="B320:C320"/>
    <mergeCell ref="F320:G320"/>
    <mergeCell ref="H320:J320"/>
    <mergeCell ref="B321:C321"/>
    <mergeCell ref="F321:G321"/>
    <mergeCell ref="H321:J321"/>
    <mergeCell ref="B330:C330"/>
    <mergeCell ref="F330:G330"/>
    <mergeCell ref="H330:J330"/>
    <mergeCell ref="B331:C331"/>
    <mergeCell ref="F331:G331"/>
    <mergeCell ref="H331:J331"/>
    <mergeCell ref="B328:C328"/>
    <mergeCell ref="F328:G328"/>
    <mergeCell ref="H328:J328"/>
    <mergeCell ref="B329:C329"/>
    <mergeCell ref="F329:G329"/>
    <mergeCell ref="H329:J329"/>
    <mergeCell ref="B326:C326"/>
    <mergeCell ref="F326:G326"/>
    <mergeCell ref="H326:J326"/>
    <mergeCell ref="B327:C327"/>
    <mergeCell ref="F327:G327"/>
    <mergeCell ref="H327:J327"/>
    <mergeCell ref="B336:C336"/>
    <mergeCell ref="F336:G336"/>
    <mergeCell ref="H336:J336"/>
    <mergeCell ref="B337:C337"/>
    <mergeCell ref="F337:G337"/>
    <mergeCell ref="H337:J337"/>
    <mergeCell ref="B334:C334"/>
    <mergeCell ref="F334:G334"/>
    <mergeCell ref="H334:J334"/>
    <mergeCell ref="B335:C335"/>
    <mergeCell ref="F335:G335"/>
    <mergeCell ref="H335:J335"/>
    <mergeCell ref="B332:C332"/>
    <mergeCell ref="F332:G332"/>
    <mergeCell ref="H332:J332"/>
    <mergeCell ref="B333:C333"/>
    <mergeCell ref="F333:G333"/>
    <mergeCell ref="H333:J333"/>
    <mergeCell ref="B342:C342"/>
    <mergeCell ref="F342:G342"/>
    <mergeCell ref="H342:J342"/>
    <mergeCell ref="B343:C343"/>
    <mergeCell ref="F343:G343"/>
    <mergeCell ref="H343:J343"/>
    <mergeCell ref="B340:C340"/>
    <mergeCell ref="F340:G340"/>
    <mergeCell ref="H340:J340"/>
    <mergeCell ref="B341:C341"/>
    <mergeCell ref="F341:G341"/>
    <mergeCell ref="H341:J341"/>
    <mergeCell ref="B338:C338"/>
    <mergeCell ref="F338:G338"/>
    <mergeCell ref="H338:J338"/>
    <mergeCell ref="B339:C339"/>
    <mergeCell ref="F339:G339"/>
    <mergeCell ref="H339:J339"/>
    <mergeCell ref="B348:C348"/>
    <mergeCell ref="F348:G348"/>
    <mergeCell ref="H348:J348"/>
    <mergeCell ref="B349:C349"/>
    <mergeCell ref="F349:G349"/>
    <mergeCell ref="H349:J349"/>
    <mergeCell ref="B346:C346"/>
    <mergeCell ref="F346:G346"/>
    <mergeCell ref="H346:J346"/>
    <mergeCell ref="B347:C347"/>
    <mergeCell ref="F347:G347"/>
    <mergeCell ref="H347:J347"/>
    <mergeCell ref="B344:C344"/>
    <mergeCell ref="F344:G344"/>
    <mergeCell ref="H344:J344"/>
    <mergeCell ref="B345:C345"/>
    <mergeCell ref="F345:G345"/>
    <mergeCell ref="H345:J345"/>
    <mergeCell ref="B354:C354"/>
    <mergeCell ref="F354:G354"/>
    <mergeCell ref="H354:J354"/>
    <mergeCell ref="B355:C355"/>
    <mergeCell ref="F355:G355"/>
    <mergeCell ref="H355:J355"/>
    <mergeCell ref="B352:C352"/>
    <mergeCell ref="F352:G352"/>
    <mergeCell ref="H352:J352"/>
    <mergeCell ref="B353:C353"/>
    <mergeCell ref="F353:G353"/>
    <mergeCell ref="H353:J353"/>
    <mergeCell ref="B350:C350"/>
    <mergeCell ref="F350:G350"/>
    <mergeCell ref="H350:J350"/>
    <mergeCell ref="B351:C351"/>
    <mergeCell ref="F351:G351"/>
    <mergeCell ref="H351:J351"/>
    <mergeCell ref="B360:C360"/>
    <mergeCell ref="F360:G360"/>
    <mergeCell ref="H360:J360"/>
    <mergeCell ref="B361:C361"/>
    <mergeCell ref="F361:G361"/>
    <mergeCell ref="H361:J361"/>
    <mergeCell ref="B358:C358"/>
    <mergeCell ref="F358:G358"/>
    <mergeCell ref="H358:J358"/>
    <mergeCell ref="B359:C359"/>
    <mergeCell ref="F359:G359"/>
    <mergeCell ref="H359:J359"/>
    <mergeCell ref="B356:C356"/>
    <mergeCell ref="F356:G356"/>
    <mergeCell ref="H356:J356"/>
    <mergeCell ref="B357:C357"/>
    <mergeCell ref="F357:G357"/>
    <mergeCell ref="H357:J357"/>
    <mergeCell ref="B366:C366"/>
    <mergeCell ref="F366:G366"/>
    <mergeCell ref="H366:J366"/>
    <mergeCell ref="B367:C367"/>
    <mergeCell ref="F367:G367"/>
    <mergeCell ref="H367:J367"/>
    <mergeCell ref="B364:C364"/>
    <mergeCell ref="F364:G364"/>
    <mergeCell ref="H364:J364"/>
    <mergeCell ref="B365:C365"/>
    <mergeCell ref="F365:G365"/>
    <mergeCell ref="H365:J365"/>
    <mergeCell ref="B362:C362"/>
    <mergeCell ref="F362:G362"/>
    <mergeCell ref="H362:J362"/>
    <mergeCell ref="B363:C363"/>
    <mergeCell ref="F363:G363"/>
    <mergeCell ref="H363:J363"/>
    <mergeCell ref="B372:C372"/>
    <mergeCell ref="F372:G372"/>
    <mergeCell ref="H372:J372"/>
    <mergeCell ref="B373:C373"/>
    <mergeCell ref="F373:G373"/>
    <mergeCell ref="H373:J373"/>
    <mergeCell ref="B370:C370"/>
    <mergeCell ref="F370:G370"/>
    <mergeCell ref="H370:J370"/>
    <mergeCell ref="B371:C371"/>
    <mergeCell ref="F371:G371"/>
    <mergeCell ref="H371:J371"/>
    <mergeCell ref="B368:C368"/>
    <mergeCell ref="F368:G368"/>
    <mergeCell ref="H368:J368"/>
    <mergeCell ref="B369:C369"/>
    <mergeCell ref="F369:G369"/>
    <mergeCell ref="H369:J369"/>
    <mergeCell ref="B378:C378"/>
    <mergeCell ref="F378:G378"/>
    <mergeCell ref="H378:J378"/>
    <mergeCell ref="B379:C379"/>
    <mergeCell ref="F379:G379"/>
    <mergeCell ref="H379:J379"/>
    <mergeCell ref="B376:C376"/>
    <mergeCell ref="F376:G376"/>
    <mergeCell ref="H376:J376"/>
    <mergeCell ref="B377:C377"/>
    <mergeCell ref="F377:G377"/>
    <mergeCell ref="H377:J377"/>
    <mergeCell ref="B374:C374"/>
    <mergeCell ref="F374:G374"/>
    <mergeCell ref="H374:J374"/>
    <mergeCell ref="B375:C375"/>
    <mergeCell ref="F375:G375"/>
    <mergeCell ref="H375:J375"/>
    <mergeCell ref="B384:C384"/>
    <mergeCell ref="F384:G384"/>
    <mergeCell ref="H384:J384"/>
    <mergeCell ref="B385:C385"/>
    <mergeCell ref="F385:G385"/>
    <mergeCell ref="H385:J385"/>
    <mergeCell ref="B382:C382"/>
    <mergeCell ref="F382:G382"/>
    <mergeCell ref="H382:J382"/>
    <mergeCell ref="B383:C383"/>
    <mergeCell ref="F383:G383"/>
    <mergeCell ref="H383:J383"/>
    <mergeCell ref="B380:C380"/>
    <mergeCell ref="F380:G380"/>
    <mergeCell ref="H380:J380"/>
    <mergeCell ref="B381:C381"/>
    <mergeCell ref="F381:G381"/>
    <mergeCell ref="H381:J381"/>
    <mergeCell ref="B390:C390"/>
    <mergeCell ref="F390:G390"/>
    <mergeCell ref="H390:J390"/>
    <mergeCell ref="B391:C391"/>
    <mergeCell ref="F391:G391"/>
    <mergeCell ref="H391:J391"/>
    <mergeCell ref="B388:C388"/>
    <mergeCell ref="F388:G388"/>
    <mergeCell ref="H388:J388"/>
    <mergeCell ref="B389:C389"/>
    <mergeCell ref="F389:G389"/>
    <mergeCell ref="H389:J389"/>
    <mergeCell ref="B386:C386"/>
    <mergeCell ref="F386:G386"/>
    <mergeCell ref="H386:J386"/>
    <mergeCell ref="B387:C387"/>
    <mergeCell ref="F387:G387"/>
    <mergeCell ref="H387:J387"/>
    <mergeCell ref="B396:C396"/>
    <mergeCell ref="F396:G396"/>
    <mergeCell ref="H396:J396"/>
    <mergeCell ref="B397:C397"/>
    <mergeCell ref="F397:G397"/>
    <mergeCell ref="H397:J397"/>
    <mergeCell ref="B394:C394"/>
    <mergeCell ref="F394:G394"/>
    <mergeCell ref="H394:J394"/>
    <mergeCell ref="B395:C395"/>
    <mergeCell ref="F395:G395"/>
    <mergeCell ref="H395:J395"/>
    <mergeCell ref="B392:C392"/>
    <mergeCell ref="F392:G392"/>
    <mergeCell ref="H392:J392"/>
    <mergeCell ref="B393:C393"/>
    <mergeCell ref="F393:G393"/>
    <mergeCell ref="H393:J393"/>
    <mergeCell ref="B402:C402"/>
    <mergeCell ref="F402:G402"/>
    <mergeCell ref="H402:J402"/>
    <mergeCell ref="B403:C403"/>
    <mergeCell ref="F403:G403"/>
    <mergeCell ref="H403:J403"/>
    <mergeCell ref="B400:C400"/>
    <mergeCell ref="F400:G400"/>
    <mergeCell ref="H400:J400"/>
    <mergeCell ref="B401:C401"/>
    <mergeCell ref="F401:G401"/>
    <mergeCell ref="H401:J401"/>
    <mergeCell ref="B398:C398"/>
    <mergeCell ref="F398:G398"/>
    <mergeCell ref="H398:J398"/>
    <mergeCell ref="B399:C399"/>
    <mergeCell ref="F399:G399"/>
    <mergeCell ref="H399:J399"/>
    <mergeCell ref="B408:C408"/>
    <mergeCell ref="F408:G408"/>
    <mergeCell ref="H408:J408"/>
    <mergeCell ref="B409:C409"/>
    <mergeCell ref="F409:G409"/>
    <mergeCell ref="H409:J409"/>
    <mergeCell ref="B406:C406"/>
    <mergeCell ref="F406:G406"/>
    <mergeCell ref="H406:J406"/>
    <mergeCell ref="B407:C407"/>
    <mergeCell ref="F407:G407"/>
    <mergeCell ref="H407:J407"/>
    <mergeCell ref="B404:C404"/>
    <mergeCell ref="F404:G404"/>
    <mergeCell ref="H404:J404"/>
    <mergeCell ref="B405:C405"/>
    <mergeCell ref="F405:G405"/>
    <mergeCell ref="H405:J405"/>
    <mergeCell ref="B414:C414"/>
    <mergeCell ref="F414:G414"/>
    <mergeCell ref="H414:J414"/>
    <mergeCell ref="B415:C415"/>
    <mergeCell ref="F415:G415"/>
    <mergeCell ref="H415:J415"/>
    <mergeCell ref="B412:C412"/>
    <mergeCell ref="F412:G412"/>
    <mergeCell ref="H412:J412"/>
    <mergeCell ref="B413:C413"/>
    <mergeCell ref="F413:G413"/>
    <mergeCell ref="H413:J413"/>
    <mergeCell ref="B410:C410"/>
    <mergeCell ref="F410:G410"/>
    <mergeCell ref="H410:J410"/>
    <mergeCell ref="B411:C411"/>
    <mergeCell ref="F411:G411"/>
    <mergeCell ref="H411:J411"/>
    <mergeCell ref="B420:C420"/>
    <mergeCell ref="F420:G420"/>
    <mergeCell ref="H420:J420"/>
    <mergeCell ref="B421:C421"/>
    <mergeCell ref="F421:G421"/>
    <mergeCell ref="H421:J421"/>
    <mergeCell ref="B418:C418"/>
    <mergeCell ref="F418:G418"/>
    <mergeCell ref="H418:J418"/>
    <mergeCell ref="B419:C419"/>
    <mergeCell ref="F419:G419"/>
    <mergeCell ref="H419:J419"/>
    <mergeCell ref="B416:C416"/>
    <mergeCell ref="F416:G416"/>
    <mergeCell ref="H416:J416"/>
    <mergeCell ref="B417:C417"/>
    <mergeCell ref="F417:G417"/>
    <mergeCell ref="H417:J417"/>
    <mergeCell ref="B426:C426"/>
    <mergeCell ref="F426:G426"/>
    <mergeCell ref="H426:J426"/>
    <mergeCell ref="B427:C427"/>
    <mergeCell ref="F427:G427"/>
    <mergeCell ref="H427:J427"/>
    <mergeCell ref="B424:C424"/>
    <mergeCell ref="F424:G424"/>
    <mergeCell ref="H424:J424"/>
    <mergeCell ref="B425:C425"/>
    <mergeCell ref="F425:G425"/>
    <mergeCell ref="H425:J425"/>
    <mergeCell ref="B422:C422"/>
    <mergeCell ref="F422:G422"/>
    <mergeCell ref="H422:J422"/>
    <mergeCell ref="B423:C423"/>
    <mergeCell ref="F423:G423"/>
    <mergeCell ref="H423:J423"/>
    <mergeCell ref="B432:C432"/>
    <mergeCell ref="F432:G432"/>
    <mergeCell ref="H432:J432"/>
    <mergeCell ref="B433:C433"/>
    <mergeCell ref="F433:G433"/>
    <mergeCell ref="H433:J433"/>
    <mergeCell ref="B430:C430"/>
    <mergeCell ref="F430:G430"/>
    <mergeCell ref="H430:J430"/>
    <mergeCell ref="B431:C431"/>
    <mergeCell ref="F431:G431"/>
    <mergeCell ref="H431:J431"/>
    <mergeCell ref="B428:C428"/>
    <mergeCell ref="F428:G428"/>
    <mergeCell ref="H428:J428"/>
    <mergeCell ref="B429:C429"/>
    <mergeCell ref="F429:G429"/>
    <mergeCell ref="H429:J429"/>
    <mergeCell ref="B438:C438"/>
    <mergeCell ref="F438:G438"/>
    <mergeCell ref="H438:J438"/>
    <mergeCell ref="B439:C439"/>
    <mergeCell ref="F439:G439"/>
    <mergeCell ref="H439:J439"/>
    <mergeCell ref="B436:C436"/>
    <mergeCell ref="F436:G436"/>
    <mergeCell ref="H436:J436"/>
    <mergeCell ref="B437:C437"/>
    <mergeCell ref="F437:G437"/>
    <mergeCell ref="H437:J437"/>
    <mergeCell ref="B434:C434"/>
    <mergeCell ref="F434:G434"/>
    <mergeCell ref="H434:J434"/>
    <mergeCell ref="B435:C435"/>
    <mergeCell ref="F435:G435"/>
    <mergeCell ref="H435:J435"/>
    <mergeCell ref="B444:C444"/>
    <mergeCell ref="F444:G444"/>
    <mergeCell ref="H444:J444"/>
    <mergeCell ref="B445:C445"/>
    <mergeCell ref="F445:G445"/>
    <mergeCell ref="H445:J445"/>
    <mergeCell ref="B442:C442"/>
    <mergeCell ref="F442:G442"/>
    <mergeCell ref="H442:J442"/>
    <mergeCell ref="B443:C443"/>
    <mergeCell ref="F443:G443"/>
    <mergeCell ref="H443:J443"/>
    <mergeCell ref="B440:C440"/>
    <mergeCell ref="F440:G440"/>
    <mergeCell ref="H440:J440"/>
    <mergeCell ref="B441:C441"/>
    <mergeCell ref="F441:G441"/>
    <mergeCell ref="H441:J441"/>
    <mergeCell ref="B450:C450"/>
    <mergeCell ref="F450:G450"/>
    <mergeCell ref="H450:J450"/>
    <mergeCell ref="B451:C451"/>
    <mergeCell ref="F451:G451"/>
    <mergeCell ref="H451:J451"/>
    <mergeCell ref="B448:C448"/>
    <mergeCell ref="F448:G448"/>
    <mergeCell ref="H448:J448"/>
    <mergeCell ref="B449:C449"/>
    <mergeCell ref="F449:G449"/>
    <mergeCell ref="H449:J449"/>
    <mergeCell ref="B446:C446"/>
    <mergeCell ref="F446:G446"/>
    <mergeCell ref="H446:J446"/>
    <mergeCell ref="B447:C447"/>
    <mergeCell ref="F447:G447"/>
    <mergeCell ref="H447:J447"/>
    <mergeCell ref="B456:C456"/>
    <mergeCell ref="F456:G456"/>
    <mergeCell ref="H456:J456"/>
    <mergeCell ref="B457:C457"/>
    <mergeCell ref="F457:G457"/>
    <mergeCell ref="H457:J457"/>
    <mergeCell ref="B454:C454"/>
    <mergeCell ref="F454:G454"/>
    <mergeCell ref="H454:J454"/>
    <mergeCell ref="B455:C455"/>
    <mergeCell ref="F455:G455"/>
    <mergeCell ref="H455:J455"/>
    <mergeCell ref="B452:C452"/>
    <mergeCell ref="F452:G452"/>
    <mergeCell ref="H452:J452"/>
    <mergeCell ref="B453:C453"/>
    <mergeCell ref="F453:G453"/>
    <mergeCell ref="H453:J453"/>
    <mergeCell ref="B462:C462"/>
    <mergeCell ref="F462:G462"/>
    <mergeCell ref="H462:J462"/>
    <mergeCell ref="B463:C463"/>
    <mergeCell ref="F463:G463"/>
    <mergeCell ref="H463:J463"/>
    <mergeCell ref="B460:C460"/>
    <mergeCell ref="F460:G460"/>
    <mergeCell ref="H460:J460"/>
    <mergeCell ref="B461:C461"/>
    <mergeCell ref="F461:G461"/>
    <mergeCell ref="H461:J461"/>
    <mergeCell ref="B458:C458"/>
    <mergeCell ref="F458:G458"/>
    <mergeCell ref="H458:J458"/>
    <mergeCell ref="B459:C459"/>
    <mergeCell ref="F459:G459"/>
    <mergeCell ref="H459:J459"/>
    <mergeCell ref="B468:C468"/>
    <mergeCell ref="F468:G468"/>
    <mergeCell ref="H468:J468"/>
    <mergeCell ref="B469:C469"/>
    <mergeCell ref="F469:G469"/>
    <mergeCell ref="H469:J469"/>
    <mergeCell ref="B466:C466"/>
    <mergeCell ref="F466:G466"/>
    <mergeCell ref="H466:J466"/>
    <mergeCell ref="B467:C467"/>
    <mergeCell ref="F467:G467"/>
    <mergeCell ref="H467:J467"/>
    <mergeCell ref="B464:C464"/>
    <mergeCell ref="F464:G464"/>
    <mergeCell ref="H464:J464"/>
    <mergeCell ref="B465:C465"/>
    <mergeCell ref="F465:G465"/>
    <mergeCell ref="H465:J465"/>
    <mergeCell ref="B474:C474"/>
    <mergeCell ref="F474:G474"/>
    <mergeCell ref="H474:J474"/>
    <mergeCell ref="B475:C475"/>
    <mergeCell ref="F475:G475"/>
    <mergeCell ref="H475:J475"/>
    <mergeCell ref="B472:C472"/>
    <mergeCell ref="F472:G472"/>
    <mergeCell ref="H472:J472"/>
    <mergeCell ref="B473:C473"/>
    <mergeCell ref="F473:G473"/>
    <mergeCell ref="H473:J473"/>
    <mergeCell ref="B470:C470"/>
    <mergeCell ref="F470:G470"/>
    <mergeCell ref="H470:J470"/>
    <mergeCell ref="B471:C471"/>
    <mergeCell ref="F471:G471"/>
    <mergeCell ref="H471:J471"/>
    <mergeCell ref="B480:C480"/>
    <mergeCell ref="F480:G480"/>
    <mergeCell ref="H480:J480"/>
    <mergeCell ref="B481:C481"/>
    <mergeCell ref="F481:G481"/>
    <mergeCell ref="H481:J481"/>
    <mergeCell ref="B478:C478"/>
    <mergeCell ref="F478:G478"/>
    <mergeCell ref="H478:J478"/>
    <mergeCell ref="B479:C479"/>
    <mergeCell ref="F479:G479"/>
    <mergeCell ref="H479:J479"/>
    <mergeCell ref="B476:C476"/>
    <mergeCell ref="F476:G476"/>
    <mergeCell ref="H476:J476"/>
    <mergeCell ref="B477:C477"/>
    <mergeCell ref="F477:G477"/>
    <mergeCell ref="H477:J477"/>
    <mergeCell ref="B486:C486"/>
    <mergeCell ref="F486:G486"/>
    <mergeCell ref="H486:J486"/>
    <mergeCell ref="B487:C487"/>
    <mergeCell ref="F487:G487"/>
    <mergeCell ref="H487:J487"/>
    <mergeCell ref="B484:C484"/>
    <mergeCell ref="F484:G484"/>
    <mergeCell ref="H484:J484"/>
    <mergeCell ref="B485:C485"/>
    <mergeCell ref="F485:G485"/>
    <mergeCell ref="H485:J485"/>
    <mergeCell ref="B482:C482"/>
    <mergeCell ref="F482:G482"/>
    <mergeCell ref="H482:J482"/>
    <mergeCell ref="B483:C483"/>
    <mergeCell ref="F483:G483"/>
    <mergeCell ref="H483:J483"/>
    <mergeCell ref="B492:C492"/>
    <mergeCell ref="F492:G492"/>
    <mergeCell ref="H492:J492"/>
    <mergeCell ref="B493:C493"/>
    <mergeCell ref="F493:G493"/>
    <mergeCell ref="H493:J493"/>
    <mergeCell ref="B490:C490"/>
    <mergeCell ref="F490:G490"/>
    <mergeCell ref="H490:J490"/>
    <mergeCell ref="B491:C491"/>
    <mergeCell ref="F491:G491"/>
    <mergeCell ref="H491:J491"/>
    <mergeCell ref="B488:C488"/>
    <mergeCell ref="F488:G488"/>
    <mergeCell ref="H488:J488"/>
    <mergeCell ref="B489:C489"/>
    <mergeCell ref="F489:G489"/>
    <mergeCell ref="H489:J489"/>
    <mergeCell ref="B498:C498"/>
    <mergeCell ref="F498:G498"/>
    <mergeCell ref="H498:J498"/>
    <mergeCell ref="B499:C499"/>
    <mergeCell ref="F499:G499"/>
    <mergeCell ref="H499:J499"/>
    <mergeCell ref="B496:C496"/>
    <mergeCell ref="F496:G496"/>
    <mergeCell ref="H496:J496"/>
    <mergeCell ref="B497:C497"/>
    <mergeCell ref="F497:G497"/>
    <mergeCell ref="H497:J497"/>
    <mergeCell ref="B494:C494"/>
    <mergeCell ref="F494:G494"/>
    <mergeCell ref="H494:J494"/>
    <mergeCell ref="B495:C495"/>
    <mergeCell ref="F495:G495"/>
    <mergeCell ref="H495:J495"/>
    <mergeCell ref="B504:C504"/>
    <mergeCell ref="F504:G504"/>
    <mergeCell ref="H504:J504"/>
    <mergeCell ref="B505:C505"/>
    <mergeCell ref="F505:G505"/>
    <mergeCell ref="H505:J505"/>
    <mergeCell ref="B502:C502"/>
    <mergeCell ref="F502:G502"/>
    <mergeCell ref="H502:J502"/>
    <mergeCell ref="B503:C503"/>
    <mergeCell ref="F503:G503"/>
    <mergeCell ref="H503:J503"/>
    <mergeCell ref="B500:C500"/>
    <mergeCell ref="F500:G500"/>
    <mergeCell ref="H500:J500"/>
    <mergeCell ref="B501:C501"/>
    <mergeCell ref="F501:G501"/>
    <mergeCell ref="H501:J501"/>
    <mergeCell ref="B510:C510"/>
    <mergeCell ref="F510:G510"/>
    <mergeCell ref="H510:J510"/>
    <mergeCell ref="B511:C511"/>
    <mergeCell ref="F511:G511"/>
    <mergeCell ref="H511:J511"/>
    <mergeCell ref="B508:C508"/>
    <mergeCell ref="F508:G508"/>
    <mergeCell ref="H508:J508"/>
    <mergeCell ref="B509:C509"/>
    <mergeCell ref="F509:G509"/>
    <mergeCell ref="H509:J509"/>
    <mergeCell ref="B506:C506"/>
    <mergeCell ref="F506:G506"/>
    <mergeCell ref="H506:J506"/>
    <mergeCell ref="B507:C507"/>
    <mergeCell ref="F507:G507"/>
    <mergeCell ref="H507:J507"/>
    <mergeCell ref="B516:C516"/>
    <mergeCell ref="F516:G516"/>
    <mergeCell ref="H516:J516"/>
    <mergeCell ref="B517:C517"/>
    <mergeCell ref="F517:G517"/>
    <mergeCell ref="H517:J517"/>
    <mergeCell ref="B514:C514"/>
    <mergeCell ref="F514:G514"/>
    <mergeCell ref="H514:J514"/>
    <mergeCell ref="B515:C515"/>
    <mergeCell ref="F515:G515"/>
    <mergeCell ref="H515:J515"/>
    <mergeCell ref="B512:C512"/>
    <mergeCell ref="F512:G512"/>
    <mergeCell ref="H512:J512"/>
    <mergeCell ref="B513:C513"/>
    <mergeCell ref="F513:G513"/>
    <mergeCell ref="H513:J513"/>
    <mergeCell ref="B522:C522"/>
    <mergeCell ref="F522:G522"/>
    <mergeCell ref="H522:J522"/>
    <mergeCell ref="B523:C523"/>
    <mergeCell ref="F523:G523"/>
    <mergeCell ref="H523:J523"/>
    <mergeCell ref="B520:C520"/>
    <mergeCell ref="F520:G520"/>
    <mergeCell ref="H520:J520"/>
    <mergeCell ref="B521:C521"/>
    <mergeCell ref="F521:G521"/>
    <mergeCell ref="H521:J521"/>
    <mergeCell ref="B518:C518"/>
    <mergeCell ref="F518:G518"/>
    <mergeCell ref="H518:J518"/>
    <mergeCell ref="B519:C519"/>
    <mergeCell ref="F519:G519"/>
    <mergeCell ref="H519:J519"/>
    <mergeCell ref="B528:C528"/>
    <mergeCell ref="F528:G528"/>
    <mergeCell ref="H528:J528"/>
    <mergeCell ref="B529:C529"/>
    <mergeCell ref="F529:G529"/>
    <mergeCell ref="H529:J529"/>
    <mergeCell ref="B526:C526"/>
    <mergeCell ref="F526:G526"/>
    <mergeCell ref="H526:J526"/>
    <mergeCell ref="B527:C527"/>
    <mergeCell ref="F527:G527"/>
    <mergeCell ref="H527:J527"/>
    <mergeCell ref="B524:C524"/>
    <mergeCell ref="F524:G524"/>
    <mergeCell ref="H524:J524"/>
    <mergeCell ref="B525:C525"/>
    <mergeCell ref="F525:G525"/>
    <mergeCell ref="H525:J525"/>
    <mergeCell ref="B534:C534"/>
    <mergeCell ref="F534:G534"/>
    <mergeCell ref="H534:J534"/>
    <mergeCell ref="B535:C535"/>
    <mergeCell ref="F535:G535"/>
    <mergeCell ref="H535:J535"/>
    <mergeCell ref="B532:C532"/>
    <mergeCell ref="F532:G532"/>
    <mergeCell ref="H532:J532"/>
    <mergeCell ref="B533:C533"/>
    <mergeCell ref="F533:G533"/>
    <mergeCell ref="H533:J533"/>
    <mergeCell ref="B530:C530"/>
    <mergeCell ref="F530:G530"/>
    <mergeCell ref="H530:J530"/>
    <mergeCell ref="B531:C531"/>
    <mergeCell ref="F531:G531"/>
    <mergeCell ref="H531:J531"/>
    <mergeCell ref="B540:C540"/>
    <mergeCell ref="F540:G540"/>
    <mergeCell ref="H540:J540"/>
    <mergeCell ref="B541:C541"/>
    <mergeCell ref="F541:G541"/>
    <mergeCell ref="H541:J541"/>
    <mergeCell ref="B538:C538"/>
    <mergeCell ref="F538:G538"/>
    <mergeCell ref="H538:J538"/>
    <mergeCell ref="B539:C539"/>
    <mergeCell ref="F539:G539"/>
    <mergeCell ref="H539:J539"/>
    <mergeCell ref="B536:C536"/>
    <mergeCell ref="F536:G536"/>
    <mergeCell ref="H536:J536"/>
    <mergeCell ref="B537:C537"/>
    <mergeCell ref="F537:G537"/>
    <mergeCell ref="H537:J537"/>
    <mergeCell ref="B546:C546"/>
    <mergeCell ref="F546:G546"/>
    <mergeCell ref="H546:J546"/>
    <mergeCell ref="B547:C547"/>
    <mergeCell ref="F547:G547"/>
    <mergeCell ref="H547:J547"/>
    <mergeCell ref="B544:C544"/>
    <mergeCell ref="F544:G544"/>
    <mergeCell ref="H544:J544"/>
    <mergeCell ref="B545:C545"/>
    <mergeCell ref="F545:G545"/>
    <mergeCell ref="H545:J545"/>
    <mergeCell ref="B542:C542"/>
    <mergeCell ref="F542:G542"/>
    <mergeCell ref="H542:J542"/>
    <mergeCell ref="B543:C543"/>
    <mergeCell ref="F543:G543"/>
    <mergeCell ref="H543:J543"/>
    <mergeCell ref="B552:C552"/>
    <mergeCell ref="F552:G552"/>
    <mergeCell ref="H552:J552"/>
    <mergeCell ref="B553:C553"/>
    <mergeCell ref="F553:G553"/>
    <mergeCell ref="H553:J553"/>
    <mergeCell ref="B550:C550"/>
    <mergeCell ref="F550:G550"/>
    <mergeCell ref="H550:J550"/>
    <mergeCell ref="B551:C551"/>
    <mergeCell ref="F551:G551"/>
    <mergeCell ref="H551:J551"/>
    <mergeCell ref="B548:C548"/>
    <mergeCell ref="F548:G548"/>
    <mergeCell ref="H548:J548"/>
    <mergeCell ref="B549:C549"/>
    <mergeCell ref="F549:G549"/>
    <mergeCell ref="H549:J549"/>
    <mergeCell ref="B558:C558"/>
    <mergeCell ref="F558:G558"/>
    <mergeCell ref="H558:J558"/>
    <mergeCell ref="B559:C559"/>
    <mergeCell ref="F559:G559"/>
    <mergeCell ref="H559:J559"/>
    <mergeCell ref="B556:C556"/>
    <mergeCell ref="F556:G556"/>
    <mergeCell ref="H556:J556"/>
    <mergeCell ref="B557:C557"/>
    <mergeCell ref="F557:G557"/>
    <mergeCell ref="H557:J557"/>
    <mergeCell ref="B554:C554"/>
    <mergeCell ref="F554:G554"/>
    <mergeCell ref="H554:J554"/>
    <mergeCell ref="B555:C555"/>
    <mergeCell ref="F555:G555"/>
    <mergeCell ref="H555:J555"/>
    <mergeCell ref="B564:C564"/>
    <mergeCell ref="F564:G564"/>
    <mergeCell ref="H564:J564"/>
    <mergeCell ref="B565:C565"/>
    <mergeCell ref="F565:G565"/>
    <mergeCell ref="H565:J565"/>
    <mergeCell ref="B562:C562"/>
    <mergeCell ref="F562:G562"/>
    <mergeCell ref="H562:J562"/>
    <mergeCell ref="B563:C563"/>
    <mergeCell ref="F563:G563"/>
    <mergeCell ref="H563:J563"/>
    <mergeCell ref="B560:C560"/>
    <mergeCell ref="F560:G560"/>
    <mergeCell ref="H560:J560"/>
    <mergeCell ref="B561:C561"/>
    <mergeCell ref="F561:G561"/>
    <mergeCell ref="H561:J561"/>
    <mergeCell ref="B570:C570"/>
    <mergeCell ref="F570:G570"/>
    <mergeCell ref="H570:J570"/>
    <mergeCell ref="B571:C571"/>
    <mergeCell ref="F571:G571"/>
    <mergeCell ref="H571:J571"/>
    <mergeCell ref="B568:C568"/>
    <mergeCell ref="F568:G568"/>
    <mergeCell ref="H568:J568"/>
    <mergeCell ref="B569:C569"/>
    <mergeCell ref="F569:G569"/>
    <mergeCell ref="H569:J569"/>
    <mergeCell ref="B566:C566"/>
    <mergeCell ref="F566:G566"/>
    <mergeCell ref="H566:J566"/>
    <mergeCell ref="B567:C567"/>
    <mergeCell ref="F567:G567"/>
    <mergeCell ref="H567:J567"/>
    <mergeCell ref="B576:C576"/>
    <mergeCell ref="F576:G576"/>
    <mergeCell ref="H576:J576"/>
    <mergeCell ref="B577:C577"/>
    <mergeCell ref="F577:G577"/>
    <mergeCell ref="H577:J577"/>
    <mergeCell ref="B574:C574"/>
    <mergeCell ref="F574:G574"/>
    <mergeCell ref="H574:J574"/>
    <mergeCell ref="B575:C575"/>
    <mergeCell ref="F575:G575"/>
    <mergeCell ref="H575:J575"/>
    <mergeCell ref="B572:C572"/>
    <mergeCell ref="F572:G572"/>
    <mergeCell ref="H572:J572"/>
    <mergeCell ref="B573:C573"/>
    <mergeCell ref="F573:G573"/>
    <mergeCell ref="H573:J573"/>
    <mergeCell ref="B582:C582"/>
    <mergeCell ref="F582:G582"/>
    <mergeCell ref="H582:J582"/>
    <mergeCell ref="B583:C583"/>
    <mergeCell ref="F583:G583"/>
    <mergeCell ref="H583:J583"/>
    <mergeCell ref="B580:C580"/>
    <mergeCell ref="F580:G580"/>
    <mergeCell ref="H580:J580"/>
    <mergeCell ref="B581:C581"/>
    <mergeCell ref="F581:G581"/>
    <mergeCell ref="H581:J581"/>
    <mergeCell ref="B578:C578"/>
    <mergeCell ref="F578:G578"/>
    <mergeCell ref="H578:J578"/>
    <mergeCell ref="B579:C579"/>
    <mergeCell ref="F579:G579"/>
    <mergeCell ref="H579:J579"/>
    <mergeCell ref="B588:C588"/>
    <mergeCell ref="F588:G588"/>
    <mergeCell ref="H588:J588"/>
    <mergeCell ref="B589:C589"/>
    <mergeCell ref="F589:G589"/>
    <mergeCell ref="H589:J589"/>
    <mergeCell ref="B586:C586"/>
    <mergeCell ref="F586:G586"/>
    <mergeCell ref="H586:J586"/>
    <mergeCell ref="B587:C587"/>
    <mergeCell ref="F587:G587"/>
    <mergeCell ref="H587:J587"/>
    <mergeCell ref="B584:C584"/>
    <mergeCell ref="F584:G584"/>
    <mergeCell ref="H584:J584"/>
    <mergeCell ref="B585:C585"/>
    <mergeCell ref="F585:G585"/>
    <mergeCell ref="H585:J585"/>
    <mergeCell ref="B594:C594"/>
    <mergeCell ref="F594:G594"/>
    <mergeCell ref="H594:J594"/>
    <mergeCell ref="B595:C595"/>
    <mergeCell ref="F595:G595"/>
    <mergeCell ref="H595:J595"/>
    <mergeCell ref="B592:C592"/>
    <mergeCell ref="F592:G592"/>
    <mergeCell ref="H592:J592"/>
    <mergeCell ref="B593:C593"/>
    <mergeCell ref="F593:G593"/>
    <mergeCell ref="H593:J593"/>
    <mergeCell ref="B590:C590"/>
    <mergeCell ref="F590:G590"/>
    <mergeCell ref="H590:J590"/>
    <mergeCell ref="B591:C591"/>
    <mergeCell ref="F591:G591"/>
    <mergeCell ref="H591:J591"/>
    <mergeCell ref="B600:C600"/>
    <mergeCell ref="F600:G600"/>
    <mergeCell ref="H600:J600"/>
    <mergeCell ref="B601:C601"/>
    <mergeCell ref="F601:G601"/>
    <mergeCell ref="H601:J601"/>
    <mergeCell ref="B598:C598"/>
    <mergeCell ref="F598:G598"/>
    <mergeCell ref="H598:J598"/>
    <mergeCell ref="B599:C599"/>
    <mergeCell ref="F599:G599"/>
    <mergeCell ref="H599:J599"/>
    <mergeCell ref="B596:C596"/>
    <mergeCell ref="F596:G596"/>
    <mergeCell ref="H596:J596"/>
    <mergeCell ref="B597:C597"/>
    <mergeCell ref="F597:G597"/>
    <mergeCell ref="H597:J597"/>
    <mergeCell ref="B606:C606"/>
    <mergeCell ref="F606:G606"/>
    <mergeCell ref="H606:J606"/>
    <mergeCell ref="B607:C607"/>
    <mergeCell ref="F607:G607"/>
    <mergeCell ref="H607:J607"/>
    <mergeCell ref="B604:C604"/>
    <mergeCell ref="F604:G604"/>
    <mergeCell ref="H604:J604"/>
    <mergeCell ref="B605:C605"/>
    <mergeCell ref="F605:G605"/>
    <mergeCell ref="H605:J605"/>
    <mergeCell ref="B602:C602"/>
    <mergeCell ref="F602:G602"/>
    <mergeCell ref="H602:J602"/>
    <mergeCell ref="B603:C603"/>
    <mergeCell ref="F603:G603"/>
    <mergeCell ref="H603:J603"/>
    <mergeCell ref="B612:C612"/>
    <mergeCell ref="F612:G612"/>
    <mergeCell ref="H612:J612"/>
    <mergeCell ref="B613:C613"/>
    <mergeCell ref="F613:G613"/>
    <mergeCell ref="H613:J613"/>
    <mergeCell ref="B610:C610"/>
    <mergeCell ref="F610:G610"/>
    <mergeCell ref="H610:J610"/>
    <mergeCell ref="B611:C611"/>
    <mergeCell ref="F611:G611"/>
    <mergeCell ref="H611:J611"/>
    <mergeCell ref="B608:C608"/>
    <mergeCell ref="F608:G608"/>
    <mergeCell ref="H608:J608"/>
    <mergeCell ref="B609:C609"/>
    <mergeCell ref="F609:G609"/>
    <mergeCell ref="H609:J609"/>
    <mergeCell ref="B618:C618"/>
    <mergeCell ref="F618:G618"/>
    <mergeCell ref="H618:J618"/>
    <mergeCell ref="B619:C619"/>
    <mergeCell ref="F619:G619"/>
    <mergeCell ref="H619:J619"/>
    <mergeCell ref="B616:C616"/>
    <mergeCell ref="F616:G616"/>
    <mergeCell ref="H616:J616"/>
    <mergeCell ref="B617:C617"/>
    <mergeCell ref="F617:G617"/>
    <mergeCell ref="H617:J617"/>
    <mergeCell ref="B614:C614"/>
    <mergeCell ref="F614:G614"/>
    <mergeCell ref="H614:J614"/>
    <mergeCell ref="B615:C615"/>
    <mergeCell ref="F615:G615"/>
    <mergeCell ref="H615:J615"/>
    <mergeCell ref="B624:C624"/>
    <mergeCell ref="F624:G624"/>
    <mergeCell ref="H624:J624"/>
    <mergeCell ref="B625:C625"/>
    <mergeCell ref="F625:G625"/>
    <mergeCell ref="H625:J625"/>
    <mergeCell ref="B622:C622"/>
    <mergeCell ref="F622:G622"/>
    <mergeCell ref="H622:J622"/>
    <mergeCell ref="B623:C623"/>
    <mergeCell ref="F623:G623"/>
    <mergeCell ref="H623:J623"/>
    <mergeCell ref="B620:C620"/>
    <mergeCell ref="F620:G620"/>
    <mergeCell ref="H620:J620"/>
    <mergeCell ref="B621:C621"/>
    <mergeCell ref="F621:G621"/>
    <mergeCell ref="H621:J621"/>
    <mergeCell ref="B630:C630"/>
    <mergeCell ref="F630:G630"/>
    <mergeCell ref="H630:J630"/>
    <mergeCell ref="B631:C631"/>
    <mergeCell ref="F631:G631"/>
    <mergeCell ref="H631:J631"/>
    <mergeCell ref="B628:C628"/>
    <mergeCell ref="F628:G628"/>
    <mergeCell ref="H628:J628"/>
    <mergeCell ref="B629:C629"/>
    <mergeCell ref="F629:G629"/>
    <mergeCell ref="H629:J629"/>
    <mergeCell ref="B626:C626"/>
    <mergeCell ref="F626:G626"/>
    <mergeCell ref="H626:J626"/>
    <mergeCell ref="B627:C627"/>
    <mergeCell ref="F627:G627"/>
    <mergeCell ref="H627:J627"/>
    <mergeCell ref="B636:C636"/>
    <mergeCell ref="F636:G636"/>
    <mergeCell ref="H636:J636"/>
    <mergeCell ref="B637:C637"/>
    <mergeCell ref="F637:G637"/>
    <mergeCell ref="H637:J637"/>
    <mergeCell ref="B634:C634"/>
    <mergeCell ref="F634:G634"/>
    <mergeCell ref="H634:J634"/>
    <mergeCell ref="B635:C635"/>
    <mergeCell ref="F635:G635"/>
    <mergeCell ref="H635:J635"/>
    <mergeCell ref="B632:C632"/>
    <mergeCell ref="F632:G632"/>
    <mergeCell ref="H632:J632"/>
    <mergeCell ref="B633:C633"/>
    <mergeCell ref="F633:G633"/>
    <mergeCell ref="H633:J633"/>
    <mergeCell ref="B642:C642"/>
    <mergeCell ref="F642:G642"/>
    <mergeCell ref="H642:J642"/>
    <mergeCell ref="B643:C643"/>
    <mergeCell ref="F643:G643"/>
    <mergeCell ref="H643:J643"/>
    <mergeCell ref="B640:C640"/>
    <mergeCell ref="F640:G640"/>
    <mergeCell ref="H640:J640"/>
    <mergeCell ref="B641:C641"/>
    <mergeCell ref="F641:G641"/>
    <mergeCell ref="H641:J641"/>
    <mergeCell ref="B638:C638"/>
    <mergeCell ref="F638:G638"/>
    <mergeCell ref="H638:J638"/>
    <mergeCell ref="B639:C639"/>
    <mergeCell ref="F639:G639"/>
    <mergeCell ref="H639:J639"/>
    <mergeCell ref="B648:C648"/>
    <mergeCell ref="F648:G648"/>
    <mergeCell ref="H648:J648"/>
    <mergeCell ref="B649:C649"/>
    <mergeCell ref="F649:G649"/>
    <mergeCell ref="H649:J649"/>
    <mergeCell ref="B646:C646"/>
    <mergeCell ref="F646:G646"/>
    <mergeCell ref="H646:J646"/>
    <mergeCell ref="B647:C647"/>
    <mergeCell ref="F647:G647"/>
    <mergeCell ref="H647:J647"/>
    <mergeCell ref="B644:C644"/>
    <mergeCell ref="F644:G644"/>
    <mergeCell ref="H644:J644"/>
    <mergeCell ref="B645:C645"/>
    <mergeCell ref="F645:G645"/>
    <mergeCell ref="H645:J645"/>
    <mergeCell ref="B654:C654"/>
    <mergeCell ref="F654:G654"/>
    <mergeCell ref="H654:J654"/>
    <mergeCell ref="B655:C655"/>
    <mergeCell ref="F655:G655"/>
    <mergeCell ref="H655:J655"/>
    <mergeCell ref="B652:C652"/>
    <mergeCell ref="F652:G652"/>
    <mergeCell ref="H652:J652"/>
    <mergeCell ref="B653:C653"/>
    <mergeCell ref="F653:G653"/>
    <mergeCell ref="H653:J653"/>
    <mergeCell ref="B650:C650"/>
    <mergeCell ref="F650:G650"/>
    <mergeCell ref="H650:J650"/>
    <mergeCell ref="B651:C651"/>
    <mergeCell ref="F651:G651"/>
    <mergeCell ref="H651:J651"/>
    <mergeCell ref="B660:C660"/>
    <mergeCell ref="F660:G660"/>
    <mergeCell ref="H660:J660"/>
    <mergeCell ref="B661:C661"/>
    <mergeCell ref="F661:G661"/>
    <mergeCell ref="H661:J661"/>
    <mergeCell ref="B658:C658"/>
    <mergeCell ref="F658:G658"/>
    <mergeCell ref="H658:J658"/>
    <mergeCell ref="B659:C659"/>
    <mergeCell ref="F659:G659"/>
    <mergeCell ref="H659:J659"/>
    <mergeCell ref="B656:C656"/>
    <mergeCell ref="F656:G656"/>
    <mergeCell ref="H656:J656"/>
    <mergeCell ref="B657:C657"/>
    <mergeCell ref="F657:G657"/>
    <mergeCell ref="H657:J657"/>
    <mergeCell ref="B666:C666"/>
    <mergeCell ref="F666:G666"/>
    <mergeCell ref="H666:J666"/>
    <mergeCell ref="B667:C667"/>
    <mergeCell ref="F667:G667"/>
    <mergeCell ref="H667:J667"/>
    <mergeCell ref="B664:C664"/>
    <mergeCell ref="F664:G664"/>
    <mergeCell ref="H664:J664"/>
    <mergeCell ref="B665:C665"/>
    <mergeCell ref="F665:G665"/>
    <mergeCell ref="H665:J665"/>
    <mergeCell ref="B662:C662"/>
    <mergeCell ref="F662:G662"/>
    <mergeCell ref="H662:J662"/>
    <mergeCell ref="B663:C663"/>
    <mergeCell ref="F663:G663"/>
    <mergeCell ref="H663:J663"/>
    <mergeCell ref="B672:C672"/>
    <mergeCell ref="F672:G672"/>
    <mergeCell ref="H672:J672"/>
    <mergeCell ref="B673:C673"/>
    <mergeCell ref="F673:G673"/>
    <mergeCell ref="H673:J673"/>
    <mergeCell ref="B670:C670"/>
    <mergeCell ref="F670:G670"/>
    <mergeCell ref="H670:J670"/>
    <mergeCell ref="B671:C671"/>
    <mergeCell ref="F671:G671"/>
    <mergeCell ref="H671:J671"/>
    <mergeCell ref="B668:C668"/>
    <mergeCell ref="F668:G668"/>
    <mergeCell ref="H668:J668"/>
    <mergeCell ref="B669:C669"/>
    <mergeCell ref="F669:G669"/>
    <mergeCell ref="H669:J669"/>
    <mergeCell ref="B678:C678"/>
    <mergeCell ref="F678:G678"/>
    <mergeCell ref="H678:J678"/>
    <mergeCell ref="B679:C679"/>
    <mergeCell ref="F679:G679"/>
    <mergeCell ref="H679:J679"/>
    <mergeCell ref="B676:C676"/>
    <mergeCell ref="F676:G676"/>
    <mergeCell ref="H676:J676"/>
    <mergeCell ref="B677:C677"/>
    <mergeCell ref="F677:G677"/>
    <mergeCell ref="H677:J677"/>
    <mergeCell ref="B674:C674"/>
    <mergeCell ref="F674:G674"/>
    <mergeCell ref="H674:J674"/>
    <mergeCell ref="B675:C675"/>
    <mergeCell ref="F675:G675"/>
    <mergeCell ref="H675:J675"/>
    <mergeCell ref="B684:C684"/>
    <mergeCell ref="F684:G684"/>
    <mergeCell ref="H684:J684"/>
    <mergeCell ref="B685:C685"/>
    <mergeCell ref="F685:G685"/>
    <mergeCell ref="H685:J685"/>
    <mergeCell ref="B682:C682"/>
    <mergeCell ref="F682:G682"/>
    <mergeCell ref="H682:J682"/>
    <mergeCell ref="B683:C683"/>
    <mergeCell ref="F683:G683"/>
    <mergeCell ref="H683:J683"/>
    <mergeCell ref="B680:C680"/>
    <mergeCell ref="F680:G680"/>
    <mergeCell ref="H680:J680"/>
    <mergeCell ref="B681:C681"/>
    <mergeCell ref="F681:G681"/>
    <mergeCell ref="H681:J681"/>
    <mergeCell ref="B690:C690"/>
    <mergeCell ref="F690:G690"/>
    <mergeCell ref="H690:J690"/>
    <mergeCell ref="B691:C691"/>
    <mergeCell ref="F691:G691"/>
    <mergeCell ref="H691:J691"/>
    <mergeCell ref="B688:C688"/>
    <mergeCell ref="F688:G688"/>
    <mergeCell ref="H688:J688"/>
    <mergeCell ref="B689:C689"/>
    <mergeCell ref="F689:G689"/>
    <mergeCell ref="H689:J689"/>
    <mergeCell ref="B686:C686"/>
    <mergeCell ref="F686:G686"/>
    <mergeCell ref="H686:J686"/>
    <mergeCell ref="B687:C687"/>
    <mergeCell ref="F687:G687"/>
    <mergeCell ref="H687:J687"/>
    <mergeCell ref="B696:C696"/>
    <mergeCell ref="F696:G696"/>
    <mergeCell ref="H696:J696"/>
    <mergeCell ref="B697:C697"/>
    <mergeCell ref="F697:G697"/>
    <mergeCell ref="H697:J697"/>
    <mergeCell ref="B694:C694"/>
    <mergeCell ref="F694:G694"/>
    <mergeCell ref="H694:J694"/>
    <mergeCell ref="B695:C695"/>
    <mergeCell ref="F695:G695"/>
    <mergeCell ref="H695:J695"/>
    <mergeCell ref="B692:C692"/>
    <mergeCell ref="F692:G692"/>
    <mergeCell ref="H692:J692"/>
    <mergeCell ref="B693:C693"/>
    <mergeCell ref="F693:G693"/>
    <mergeCell ref="H693:J693"/>
    <mergeCell ref="B702:C702"/>
    <mergeCell ref="F702:G702"/>
    <mergeCell ref="H702:J702"/>
    <mergeCell ref="B703:C703"/>
    <mergeCell ref="F703:G703"/>
    <mergeCell ref="H703:J703"/>
    <mergeCell ref="B700:C700"/>
    <mergeCell ref="F700:G700"/>
    <mergeCell ref="H700:J700"/>
    <mergeCell ref="B701:C701"/>
    <mergeCell ref="F701:G701"/>
    <mergeCell ref="H701:J701"/>
    <mergeCell ref="B698:C698"/>
    <mergeCell ref="F698:G698"/>
    <mergeCell ref="H698:J698"/>
    <mergeCell ref="B699:C699"/>
    <mergeCell ref="F699:G699"/>
    <mergeCell ref="H699:J699"/>
    <mergeCell ref="B708:C708"/>
    <mergeCell ref="F708:G708"/>
    <mergeCell ref="H708:J708"/>
    <mergeCell ref="B709:C709"/>
    <mergeCell ref="F709:G709"/>
    <mergeCell ref="H709:J709"/>
    <mergeCell ref="B706:C706"/>
    <mergeCell ref="F706:G706"/>
    <mergeCell ref="H706:J706"/>
    <mergeCell ref="B707:C707"/>
    <mergeCell ref="F707:G707"/>
    <mergeCell ref="H707:J707"/>
    <mergeCell ref="B704:C704"/>
    <mergeCell ref="F704:G704"/>
    <mergeCell ref="H704:J704"/>
    <mergeCell ref="B705:C705"/>
    <mergeCell ref="F705:G705"/>
    <mergeCell ref="H705:J705"/>
    <mergeCell ref="B714:C714"/>
    <mergeCell ref="F714:G714"/>
    <mergeCell ref="H714:J714"/>
    <mergeCell ref="B715:C715"/>
    <mergeCell ref="F715:G715"/>
    <mergeCell ref="H715:J715"/>
    <mergeCell ref="B712:C712"/>
    <mergeCell ref="F712:G712"/>
    <mergeCell ref="H712:J712"/>
    <mergeCell ref="B713:C713"/>
    <mergeCell ref="F713:G713"/>
    <mergeCell ref="H713:J713"/>
    <mergeCell ref="B710:C710"/>
    <mergeCell ref="F710:G710"/>
    <mergeCell ref="H710:J710"/>
    <mergeCell ref="B711:C711"/>
    <mergeCell ref="F711:G711"/>
    <mergeCell ref="H711:J711"/>
    <mergeCell ref="B720:C720"/>
    <mergeCell ref="F720:G720"/>
    <mergeCell ref="H720:J720"/>
    <mergeCell ref="B721:C721"/>
    <mergeCell ref="F721:G721"/>
    <mergeCell ref="H721:J721"/>
    <mergeCell ref="B718:C718"/>
    <mergeCell ref="F718:G718"/>
    <mergeCell ref="H718:J718"/>
    <mergeCell ref="B719:C719"/>
    <mergeCell ref="F719:G719"/>
    <mergeCell ref="H719:J719"/>
    <mergeCell ref="B716:C716"/>
    <mergeCell ref="F716:G716"/>
    <mergeCell ref="H716:J716"/>
    <mergeCell ref="B717:C717"/>
    <mergeCell ref="F717:G717"/>
    <mergeCell ref="H717:J717"/>
    <mergeCell ref="B726:C726"/>
    <mergeCell ref="F726:G726"/>
    <mergeCell ref="H726:J726"/>
    <mergeCell ref="B727:C727"/>
    <mergeCell ref="F727:G727"/>
    <mergeCell ref="H727:J727"/>
    <mergeCell ref="B724:C724"/>
    <mergeCell ref="F724:G724"/>
    <mergeCell ref="H724:J724"/>
    <mergeCell ref="B725:C725"/>
    <mergeCell ref="F725:G725"/>
    <mergeCell ref="H725:J725"/>
    <mergeCell ref="B722:C722"/>
    <mergeCell ref="F722:G722"/>
    <mergeCell ref="H722:J722"/>
    <mergeCell ref="B723:C723"/>
    <mergeCell ref="F723:G723"/>
    <mergeCell ref="H723:J723"/>
    <mergeCell ref="B732:C732"/>
    <mergeCell ref="F732:G732"/>
    <mergeCell ref="H732:J732"/>
    <mergeCell ref="B733:C733"/>
    <mergeCell ref="F733:G733"/>
    <mergeCell ref="H733:J733"/>
    <mergeCell ref="B730:C730"/>
    <mergeCell ref="F730:G730"/>
    <mergeCell ref="H730:J730"/>
    <mergeCell ref="B731:C731"/>
    <mergeCell ref="F731:G731"/>
    <mergeCell ref="H731:J731"/>
    <mergeCell ref="B728:C728"/>
    <mergeCell ref="F728:G728"/>
    <mergeCell ref="H728:J728"/>
    <mergeCell ref="B729:C729"/>
    <mergeCell ref="F729:G729"/>
    <mergeCell ref="H729:J729"/>
    <mergeCell ref="B738:C738"/>
    <mergeCell ref="F738:G738"/>
    <mergeCell ref="H738:J738"/>
    <mergeCell ref="B739:C739"/>
    <mergeCell ref="F739:G739"/>
    <mergeCell ref="H739:J739"/>
    <mergeCell ref="B736:C736"/>
    <mergeCell ref="F736:G736"/>
    <mergeCell ref="H736:J736"/>
    <mergeCell ref="B737:C737"/>
    <mergeCell ref="F737:G737"/>
    <mergeCell ref="H737:J737"/>
    <mergeCell ref="B734:C734"/>
    <mergeCell ref="F734:G734"/>
    <mergeCell ref="H734:J734"/>
    <mergeCell ref="B735:C735"/>
    <mergeCell ref="F735:G735"/>
    <mergeCell ref="H735:J735"/>
    <mergeCell ref="B744:C744"/>
    <mergeCell ref="F744:G744"/>
    <mergeCell ref="H744:J744"/>
    <mergeCell ref="B745:C745"/>
    <mergeCell ref="F745:G745"/>
    <mergeCell ref="H745:J745"/>
    <mergeCell ref="B742:C742"/>
    <mergeCell ref="F742:G742"/>
    <mergeCell ref="H742:J742"/>
    <mergeCell ref="B743:C743"/>
    <mergeCell ref="F743:G743"/>
    <mergeCell ref="H743:J743"/>
    <mergeCell ref="B740:C740"/>
    <mergeCell ref="F740:G740"/>
    <mergeCell ref="H740:J740"/>
    <mergeCell ref="B741:C741"/>
    <mergeCell ref="F741:G741"/>
    <mergeCell ref="H741:J741"/>
    <mergeCell ref="B750:C750"/>
    <mergeCell ref="F750:G750"/>
    <mergeCell ref="H750:J750"/>
    <mergeCell ref="B751:C751"/>
    <mergeCell ref="F751:G751"/>
    <mergeCell ref="H751:J751"/>
    <mergeCell ref="B748:C748"/>
    <mergeCell ref="F748:G748"/>
    <mergeCell ref="H748:J748"/>
    <mergeCell ref="B749:C749"/>
    <mergeCell ref="F749:G749"/>
    <mergeCell ref="H749:J749"/>
    <mergeCell ref="B746:C746"/>
    <mergeCell ref="F746:G746"/>
    <mergeCell ref="H746:J746"/>
    <mergeCell ref="B747:C747"/>
    <mergeCell ref="F747:G747"/>
    <mergeCell ref="H747:J747"/>
    <mergeCell ref="B756:C756"/>
    <mergeCell ref="F756:G756"/>
    <mergeCell ref="H756:J756"/>
    <mergeCell ref="B757:C757"/>
    <mergeCell ref="F757:G757"/>
    <mergeCell ref="H757:J757"/>
    <mergeCell ref="B754:C754"/>
    <mergeCell ref="F754:G754"/>
    <mergeCell ref="H754:J754"/>
    <mergeCell ref="B755:C755"/>
    <mergeCell ref="F755:G755"/>
    <mergeCell ref="H755:J755"/>
    <mergeCell ref="B752:C752"/>
    <mergeCell ref="F752:G752"/>
    <mergeCell ref="H752:J752"/>
    <mergeCell ref="B753:C753"/>
    <mergeCell ref="F753:G753"/>
    <mergeCell ref="H753:J753"/>
    <mergeCell ref="B762:C762"/>
    <mergeCell ref="F762:G762"/>
    <mergeCell ref="H762:J762"/>
    <mergeCell ref="B763:C763"/>
    <mergeCell ref="F763:G763"/>
    <mergeCell ref="H763:J763"/>
    <mergeCell ref="B760:C760"/>
    <mergeCell ref="F760:G760"/>
    <mergeCell ref="H760:J760"/>
    <mergeCell ref="B761:C761"/>
    <mergeCell ref="F761:G761"/>
    <mergeCell ref="H761:J761"/>
    <mergeCell ref="B758:C758"/>
    <mergeCell ref="F758:G758"/>
    <mergeCell ref="H758:J758"/>
    <mergeCell ref="B759:C759"/>
    <mergeCell ref="F759:G759"/>
    <mergeCell ref="H759:J759"/>
    <mergeCell ref="B768:C768"/>
    <mergeCell ref="F768:G768"/>
    <mergeCell ref="H768:J768"/>
    <mergeCell ref="B769:C769"/>
    <mergeCell ref="F769:G769"/>
    <mergeCell ref="H769:J769"/>
    <mergeCell ref="B766:C766"/>
    <mergeCell ref="F766:G766"/>
    <mergeCell ref="H766:J766"/>
    <mergeCell ref="B767:C767"/>
    <mergeCell ref="F767:G767"/>
    <mergeCell ref="H767:J767"/>
    <mergeCell ref="B764:C764"/>
    <mergeCell ref="F764:G764"/>
    <mergeCell ref="H764:J764"/>
    <mergeCell ref="B765:C765"/>
    <mergeCell ref="F765:G765"/>
    <mergeCell ref="H765:J765"/>
    <mergeCell ref="B774:C774"/>
    <mergeCell ref="F774:G774"/>
    <mergeCell ref="H774:J774"/>
    <mergeCell ref="B775:C775"/>
    <mergeCell ref="F775:G775"/>
    <mergeCell ref="H775:J775"/>
    <mergeCell ref="B772:C772"/>
    <mergeCell ref="F772:G772"/>
    <mergeCell ref="H772:J772"/>
    <mergeCell ref="B773:C773"/>
    <mergeCell ref="F773:G773"/>
    <mergeCell ref="H773:J773"/>
    <mergeCell ref="B770:C770"/>
    <mergeCell ref="F770:G770"/>
    <mergeCell ref="H770:J770"/>
    <mergeCell ref="B771:C771"/>
    <mergeCell ref="F771:G771"/>
    <mergeCell ref="H771:J771"/>
    <mergeCell ref="B780:C780"/>
    <mergeCell ref="F780:G780"/>
    <mergeCell ref="H780:J780"/>
    <mergeCell ref="B781:C781"/>
    <mergeCell ref="F781:G781"/>
    <mergeCell ref="H781:J781"/>
    <mergeCell ref="B778:C778"/>
    <mergeCell ref="F778:G778"/>
    <mergeCell ref="H778:J778"/>
    <mergeCell ref="B779:C779"/>
    <mergeCell ref="F779:G779"/>
    <mergeCell ref="H779:J779"/>
    <mergeCell ref="B776:C776"/>
    <mergeCell ref="F776:G776"/>
    <mergeCell ref="H776:J776"/>
    <mergeCell ref="B777:C777"/>
    <mergeCell ref="F777:G777"/>
    <mergeCell ref="H777:J777"/>
    <mergeCell ref="B786:C786"/>
    <mergeCell ref="F786:G786"/>
    <mergeCell ref="H786:J786"/>
    <mergeCell ref="B787:C787"/>
    <mergeCell ref="F787:G787"/>
    <mergeCell ref="H787:J787"/>
    <mergeCell ref="B784:C784"/>
    <mergeCell ref="F784:G784"/>
    <mergeCell ref="H784:J784"/>
    <mergeCell ref="B785:C785"/>
    <mergeCell ref="F785:G785"/>
    <mergeCell ref="H785:J785"/>
    <mergeCell ref="B782:C782"/>
    <mergeCell ref="F782:G782"/>
    <mergeCell ref="H782:J782"/>
    <mergeCell ref="B783:C783"/>
    <mergeCell ref="F783:G783"/>
    <mergeCell ref="H783:J783"/>
    <mergeCell ref="B792:C792"/>
    <mergeCell ref="F792:G792"/>
    <mergeCell ref="H792:J792"/>
    <mergeCell ref="B793:C793"/>
    <mergeCell ref="F793:G793"/>
    <mergeCell ref="H793:J793"/>
    <mergeCell ref="B790:C790"/>
    <mergeCell ref="F790:G790"/>
    <mergeCell ref="H790:J790"/>
    <mergeCell ref="B791:C791"/>
    <mergeCell ref="F791:G791"/>
    <mergeCell ref="H791:J791"/>
    <mergeCell ref="B788:C788"/>
    <mergeCell ref="F788:G788"/>
    <mergeCell ref="H788:J788"/>
    <mergeCell ref="B789:C789"/>
    <mergeCell ref="F789:G789"/>
    <mergeCell ref="H789:J789"/>
    <mergeCell ref="B798:C798"/>
    <mergeCell ref="F798:G798"/>
    <mergeCell ref="H798:J798"/>
    <mergeCell ref="B799:C799"/>
    <mergeCell ref="F799:G799"/>
    <mergeCell ref="H799:J799"/>
    <mergeCell ref="B796:C796"/>
    <mergeCell ref="F796:G796"/>
    <mergeCell ref="H796:J796"/>
    <mergeCell ref="B797:C797"/>
    <mergeCell ref="F797:G797"/>
    <mergeCell ref="H797:J797"/>
    <mergeCell ref="B794:C794"/>
    <mergeCell ref="F794:G794"/>
    <mergeCell ref="H794:J794"/>
    <mergeCell ref="B795:C795"/>
    <mergeCell ref="F795:G795"/>
    <mergeCell ref="H795:J795"/>
    <mergeCell ref="B804:C804"/>
    <mergeCell ref="F804:G804"/>
    <mergeCell ref="H804:J804"/>
    <mergeCell ref="B805:C805"/>
    <mergeCell ref="F805:G805"/>
    <mergeCell ref="H805:J805"/>
    <mergeCell ref="B802:C802"/>
    <mergeCell ref="F802:G802"/>
    <mergeCell ref="H802:J802"/>
    <mergeCell ref="B803:C803"/>
    <mergeCell ref="F803:G803"/>
    <mergeCell ref="H803:J803"/>
    <mergeCell ref="B800:C800"/>
    <mergeCell ref="F800:G800"/>
    <mergeCell ref="H800:J800"/>
    <mergeCell ref="B801:C801"/>
    <mergeCell ref="F801:G801"/>
    <mergeCell ref="H801:J801"/>
    <mergeCell ref="B810:C810"/>
    <mergeCell ref="F810:G810"/>
    <mergeCell ref="H810:J810"/>
    <mergeCell ref="B811:C811"/>
    <mergeCell ref="F811:G811"/>
    <mergeCell ref="H811:J811"/>
    <mergeCell ref="B808:C808"/>
    <mergeCell ref="F808:G808"/>
    <mergeCell ref="H808:J808"/>
    <mergeCell ref="B809:C809"/>
    <mergeCell ref="F809:G809"/>
    <mergeCell ref="H809:J809"/>
    <mergeCell ref="B806:C806"/>
    <mergeCell ref="F806:G806"/>
    <mergeCell ref="H806:J806"/>
    <mergeCell ref="B807:C807"/>
    <mergeCell ref="F807:G807"/>
    <mergeCell ref="H807:J807"/>
    <mergeCell ref="B816:C816"/>
    <mergeCell ref="F816:G816"/>
    <mergeCell ref="H816:J816"/>
    <mergeCell ref="B817:C817"/>
    <mergeCell ref="F817:G817"/>
    <mergeCell ref="H817:J817"/>
    <mergeCell ref="B814:C814"/>
    <mergeCell ref="F814:G814"/>
    <mergeCell ref="H814:J814"/>
    <mergeCell ref="B815:C815"/>
    <mergeCell ref="F815:G815"/>
    <mergeCell ref="H815:J815"/>
    <mergeCell ref="B812:C812"/>
    <mergeCell ref="F812:G812"/>
    <mergeCell ref="H812:J812"/>
    <mergeCell ref="B813:C813"/>
    <mergeCell ref="F813:G813"/>
    <mergeCell ref="H813:J813"/>
    <mergeCell ref="B822:C822"/>
    <mergeCell ref="F822:G822"/>
    <mergeCell ref="H822:J822"/>
    <mergeCell ref="B823:C823"/>
    <mergeCell ref="F823:G823"/>
    <mergeCell ref="H823:J823"/>
    <mergeCell ref="B820:C820"/>
    <mergeCell ref="F820:G820"/>
    <mergeCell ref="H820:J820"/>
    <mergeCell ref="B821:C821"/>
    <mergeCell ref="F821:G821"/>
    <mergeCell ref="H821:J821"/>
    <mergeCell ref="B818:C818"/>
    <mergeCell ref="F818:G818"/>
    <mergeCell ref="H818:J818"/>
    <mergeCell ref="B819:C819"/>
    <mergeCell ref="F819:G819"/>
    <mergeCell ref="H819:J819"/>
    <mergeCell ref="B828:C828"/>
    <mergeCell ref="F828:G828"/>
    <mergeCell ref="H828:J828"/>
    <mergeCell ref="B829:C829"/>
    <mergeCell ref="F829:G829"/>
    <mergeCell ref="H829:J829"/>
    <mergeCell ref="B826:C826"/>
    <mergeCell ref="F826:G826"/>
    <mergeCell ref="H826:J826"/>
    <mergeCell ref="B827:C827"/>
    <mergeCell ref="F827:G827"/>
    <mergeCell ref="H827:J827"/>
    <mergeCell ref="B824:C824"/>
    <mergeCell ref="F824:G824"/>
    <mergeCell ref="H824:J824"/>
    <mergeCell ref="B825:C825"/>
    <mergeCell ref="F825:G825"/>
    <mergeCell ref="H825:J825"/>
    <mergeCell ref="B834:C834"/>
    <mergeCell ref="F834:G834"/>
    <mergeCell ref="H834:J834"/>
    <mergeCell ref="B835:C835"/>
    <mergeCell ref="F835:G835"/>
    <mergeCell ref="H835:J835"/>
    <mergeCell ref="B832:C832"/>
    <mergeCell ref="F832:G832"/>
    <mergeCell ref="H832:J832"/>
    <mergeCell ref="B833:C833"/>
    <mergeCell ref="F833:G833"/>
    <mergeCell ref="H833:J833"/>
    <mergeCell ref="B830:C830"/>
    <mergeCell ref="F830:G830"/>
    <mergeCell ref="H830:J830"/>
    <mergeCell ref="B831:C831"/>
    <mergeCell ref="F831:G831"/>
    <mergeCell ref="H831:J831"/>
    <mergeCell ref="B840:C840"/>
    <mergeCell ref="F840:G840"/>
    <mergeCell ref="H840:J840"/>
    <mergeCell ref="B841:C841"/>
    <mergeCell ref="F841:G841"/>
    <mergeCell ref="H841:J841"/>
    <mergeCell ref="B838:C838"/>
    <mergeCell ref="F838:G838"/>
    <mergeCell ref="H838:J838"/>
    <mergeCell ref="B839:C839"/>
    <mergeCell ref="F839:G839"/>
    <mergeCell ref="H839:J839"/>
    <mergeCell ref="B836:C836"/>
    <mergeCell ref="F836:G836"/>
    <mergeCell ref="H836:J836"/>
    <mergeCell ref="B837:C837"/>
    <mergeCell ref="F837:G837"/>
    <mergeCell ref="H837:J837"/>
    <mergeCell ref="B846:C846"/>
    <mergeCell ref="F846:G846"/>
    <mergeCell ref="H846:J846"/>
    <mergeCell ref="B847:C847"/>
    <mergeCell ref="F847:G847"/>
    <mergeCell ref="H847:J847"/>
    <mergeCell ref="B844:C844"/>
    <mergeCell ref="F844:G844"/>
    <mergeCell ref="H844:J844"/>
    <mergeCell ref="B845:C845"/>
    <mergeCell ref="F845:G845"/>
    <mergeCell ref="H845:J845"/>
    <mergeCell ref="B842:C842"/>
    <mergeCell ref="F842:G842"/>
    <mergeCell ref="H842:J842"/>
    <mergeCell ref="B843:C843"/>
    <mergeCell ref="F843:G843"/>
    <mergeCell ref="H843:J843"/>
    <mergeCell ref="B852:C852"/>
    <mergeCell ref="F852:G852"/>
    <mergeCell ref="H852:J852"/>
    <mergeCell ref="B853:C853"/>
    <mergeCell ref="F853:G853"/>
    <mergeCell ref="H853:J853"/>
    <mergeCell ref="B850:C850"/>
    <mergeCell ref="F850:G850"/>
    <mergeCell ref="H850:J850"/>
    <mergeCell ref="B851:C851"/>
    <mergeCell ref="F851:G851"/>
    <mergeCell ref="H851:J851"/>
    <mergeCell ref="B848:C848"/>
    <mergeCell ref="F848:G848"/>
    <mergeCell ref="H848:J848"/>
    <mergeCell ref="B849:C849"/>
    <mergeCell ref="F849:G849"/>
    <mergeCell ref="H849:J849"/>
    <mergeCell ref="B858:C858"/>
    <mergeCell ref="F858:G858"/>
    <mergeCell ref="H858:J858"/>
    <mergeCell ref="B859:C859"/>
    <mergeCell ref="F859:G859"/>
    <mergeCell ref="H859:J859"/>
    <mergeCell ref="B856:C856"/>
    <mergeCell ref="F856:G856"/>
    <mergeCell ref="H856:J856"/>
    <mergeCell ref="B857:C857"/>
    <mergeCell ref="F857:G857"/>
    <mergeCell ref="H857:J857"/>
    <mergeCell ref="B854:C854"/>
    <mergeCell ref="F854:G854"/>
    <mergeCell ref="H854:J854"/>
    <mergeCell ref="B855:C855"/>
    <mergeCell ref="F855:G855"/>
    <mergeCell ref="H855:J855"/>
    <mergeCell ref="B864:C864"/>
    <mergeCell ref="F864:G864"/>
    <mergeCell ref="H864:J864"/>
    <mergeCell ref="B865:C865"/>
    <mergeCell ref="F865:G865"/>
    <mergeCell ref="H865:J865"/>
    <mergeCell ref="B862:C862"/>
    <mergeCell ref="F862:G862"/>
    <mergeCell ref="H862:J862"/>
    <mergeCell ref="B863:C863"/>
    <mergeCell ref="F863:G863"/>
    <mergeCell ref="H863:J863"/>
    <mergeCell ref="B860:C860"/>
    <mergeCell ref="F860:G860"/>
    <mergeCell ref="H860:J860"/>
    <mergeCell ref="B861:C861"/>
    <mergeCell ref="F861:G861"/>
    <mergeCell ref="H861:J861"/>
    <mergeCell ref="B870:C870"/>
    <mergeCell ref="F870:G870"/>
    <mergeCell ref="H870:J870"/>
    <mergeCell ref="B871:C871"/>
    <mergeCell ref="F871:G871"/>
    <mergeCell ref="H871:J871"/>
    <mergeCell ref="B868:C868"/>
    <mergeCell ref="F868:G868"/>
    <mergeCell ref="H868:J868"/>
    <mergeCell ref="B869:C869"/>
    <mergeCell ref="F869:G869"/>
    <mergeCell ref="H869:J869"/>
    <mergeCell ref="B866:C866"/>
    <mergeCell ref="F866:G866"/>
    <mergeCell ref="H866:J866"/>
    <mergeCell ref="B867:C867"/>
    <mergeCell ref="F867:G867"/>
    <mergeCell ref="H867:J867"/>
    <mergeCell ref="B876:C876"/>
    <mergeCell ref="F876:G876"/>
    <mergeCell ref="H876:J876"/>
    <mergeCell ref="B877:C877"/>
    <mergeCell ref="F877:G877"/>
    <mergeCell ref="H877:J877"/>
    <mergeCell ref="B874:C874"/>
    <mergeCell ref="F874:G874"/>
    <mergeCell ref="H874:J874"/>
    <mergeCell ref="B875:C875"/>
    <mergeCell ref="F875:G875"/>
    <mergeCell ref="H875:J875"/>
    <mergeCell ref="B872:C872"/>
    <mergeCell ref="F872:G872"/>
    <mergeCell ref="H872:J872"/>
    <mergeCell ref="B873:C873"/>
    <mergeCell ref="F873:G873"/>
    <mergeCell ref="H873:J873"/>
    <mergeCell ref="B882:C882"/>
    <mergeCell ref="F882:G882"/>
    <mergeCell ref="H882:J882"/>
    <mergeCell ref="B883:C883"/>
    <mergeCell ref="F883:G883"/>
    <mergeCell ref="H883:J883"/>
    <mergeCell ref="B880:C880"/>
    <mergeCell ref="F880:G880"/>
    <mergeCell ref="H880:J880"/>
    <mergeCell ref="B881:C881"/>
    <mergeCell ref="F881:G881"/>
    <mergeCell ref="H881:J881"/>
    <mergeCell ref="B878:C878"/>
    <mergeCell ref="F878:G878"/>
    <mergeCell ref="H878:J878"/>
    <mergeCell ref="B879:C879"/>
    <mergeCell ref="F879:G879"/>
    <mergeCell ref="H879:J879"/>
    <mergeCell ref="B888:C888"/>
    <mergeCell ref="F888:G888"/>
    <mergeCell ref="H888:J888"/>
    <mergeCell ref="B889:C889"/>
    <mergeCell ref="F889:G889"/>
    <mergeCell ref="H889:J889"/>
    <mergeCell ref="B886:C886"/>
    <mergeCell ref="F886:G886"/>
    <mergeCell ref="H886:J886"/>
    <mergeCell ref="B887:C887"/>
    <mergeCell ref="F887:G887"/>
    <mergeCell ref="H887:J887"/>
    <mergeCell ref="B884:C884"/>
    <mergeCell ref="F884:G884"/>
    <mergeCell ref="H884:J884"/>
    <mergeCell ref="B885:C885"/>
    <mergeCell ref="F885:G885"/>
    <mergeCell ref="H885:J885"/>
    <mergeCell ref="B894:C894"/>
    <mergeCell ref="F894:G894"/>
    <mergeCell ref="H894:J894"/>
    <mergeCell ref="B895:C895"/>
    <mergeCell ref="F895:G895"/>
    <mergeCell ref="H895:J895"/>
    <mergeCell ref="B892:C892"/>
    <mergeCell ref="F892:G892"/>
    <mergeCell ref="H892:J892"/>
    <mergeCell ref="B893:C893"/>
    <mergeCell ref="F893:G893"/>
    <mergeCell ref="H893:J893"/>
    <mergeCell ref="B890:C890"/>
    <mergeCell ref="F890:G890"/>
    <mergeCell ref="H890:J890"/>
    <mergeCell ref="B891:C891"/>
    <mergeCell ref="F891:G891"/>
    <mergeCell ref="H891:J891"/>
    <mergeCell ref="B900:C900"/>
    <mergeCell ref="F900:G900"/>
    <mergeCell ref="H900:J900"/>
    <mergeCell ref="B901:C901"/>
    <mergeCell ref="F901:G901"/>
    <mergeCell ref="H901:J901"/>
    <mergeCell ref="B898:C898"/>
    <mergeCell ref="F898:G898"/>
    <mergeCell ref="H898:J898"/>
    <mergeCell ref="B899:C899"/>
    <mergeCell ref="F899:G899"/>
    <mergeCell ref="H899:J899"/>
    <mergeCell ref="B896:C896"/>
    <mergeCell ref="F896:G896"/>
    <mergeCell ref="H896:J896"/>
    <mergeCell ref="B897:C897"/>
    <mergeCell ref="F897:G897"/>
    <mergeCell ref="H897:J897"/>
    <mergeCell ref="B906:C906"/>
    <mergeCell ref="F906:G906"/>
    <mergeCell ref="H906:J906"/>
    <mergeCell ref="B907:C907"/>
    <mergeCell ref="F907:G907"/>
    <mergeCell ref="H907:J907"/>
    <mergeCell ref="B904:C904"/>
    <mergeCell ref="F904:G904"/>
    <mergeCell ref="H904:J904"/>
    <mergeCell ref="B905:C905"/>
    <mergeCell ref="F905:G905"/>
    <mergeCell ref="H905:J905"/>
    <mergeCell ref="B902:C902"/>
    <mergeCell ref="F902:G902"/>
    <mergeCell ref="H902:J902"/>
    <mergeCell ref="B903:C903"/>
    <mergeCell ref="F903:G903"/>
    <mergeCell ref="H903:J903"/>
    <mergeCell ref="B912:C912"/>
    <mergeCell ref="F912:G912"/>
    <mergeCell ref="H912:J912"/>
    <mergeCell ref="B913:C913"/>
    <mergeCell ref="F913:G913"/>
    <mergeCell ref="H913:J913"/>
    <mergeCell ref="B910:C910"/>
    <mergeCell ref="F910:G910"/>
    <mergeCell ref="H910:J910"/>
    <mergeCell ref="B911:C911"/>
    <mergeCell ref="F911:G911"/>
    <mergeCell ref="H911:J911"/>
    <mergeCell ref="B908:C908"/>
    <mergeCell ref="F908:G908"/>
    <mergeCell ref="H908:J908"/>
    <mergeCell ref="B909:C909"/>
    <mergeCell ref="F909:G909"/>
    <mergeCell ref="H909:J909"/>
    <mergeCell ref="B918:C918"/>
    <mergeCell ref="F918:G918"/>
    <mergeCell ref="H918:J918"/>
    <mergeCell ref="B919:C919"/>
    <mergeCell ref="F919:G919"/>
    <mergeCell ref="H919:J919"/>
    <mergeCell ref="B916:C916"/>
    <mergeCell ref="F916:G916"/>
    <mergeCell ref="H916:J916"/>
    <mergeCell ref="B917:C917"/>
    <mergeCell ref="F917:G917"/>
    <mergeCell ref="H917:J917"/>
    <mergeCell ref="B914:C914"/>
    <mergeCell ref="F914:G914"/>
    <mergeCell ref="H914:J914"/>
    <mergeCell ref="B915:C915"/>
    <mergeCell ref="F915:G915"/>
    <mergeCell ref="H915:J915"/>
    <mergeCell ref="B924:C924"/>
    <mergeCell ref="F924:G924"/>
    <mergeCell ref="H924:J924"/>
    <mergeCell ref="B925:C925"/>
    <mergeCell ref="F925:G925"/>
    <mergeCell ref="H925:J925"/>
    <mergeCell ref="B922:C922"/>
    <mergeCell ref="F922:G922"/>
    <mergeCell ref="H922:J922"/>
    <mergeCell ref="B923:C923"/>
    <mergeCell ref="F923:G923"/>
    <mergeCell ref="H923:J923"/>
    <mergeCell ref="B920:C920"/>
    <mergeCell ref="F920:G920"/>
    <mergeCell ref="H920:J920"/>
    <mergeCell ref="B921:C921"/>
    <mergeCell ref="F921:G921"/>
    <mergeCell ref="H921:J921"/>
    <mergeCell ref="B930:C930"/>
    <mergeCell ref="F930:G930"/>
    <mergeCell ref="H930:J930"/>
    <mergeCell ref="B931:C931"/>
    <mergeCell ref="F931:G931"/>
    <mergeCell ref="H931:J931"/>
    <mergeCell ref="B928:C928"/>
    <mergeCell ref="F928:G928"/>
    <mergeCell ref="H928:J928"/>
    <mergeCell ref="B929:C929"/>
    <mergeCell ref="F929:G929"/>
    <mergeCell ref="H929:J929"/>
    <mergeCell ref="B926:C926"/>
    <mergeCell ref="F926:G926"/>
    <mergeCell ref="H926:J926"/>
    <mergeCell ref="B927:C927"/>
    <mergeCell ref="F927:G927"/>
    <mergeCell ref="H927:J927"/>
    <mergeCell ref="B936:C936"/>
    <mergeCell ref="F936:G936"/>
    <mergeCell ref="H936:J936"/>
    <mergeCell ref="B937:C937"/>
    <mergeCell ref="F937:G937"/>
    <mergeCell ref="H937:J937"/>
    <mergeCell ref="B934:C934"/>
    <mergeCell ref="F934:G934"/>
    <mergeCell ref="H934:J934"/>
    <mergeCell ref="B935:C935"/>
    <mergeCell ref="F935:G935"/>
    <mergeCell ref="H935:J935"/>
    <mergeCell ref="B932:C932"/>
    <mergeCell ref="F932:G932"/>
    <mergeCell ref="H932:J932"/>
    <mergeCell ref="B933:C933"/>
    <mergeCell ref="F933:G933"/>
    <mergeCell ref="H933:J933"/>
    <mergeCell ref="B942:C942"/>
    <mergeCell ref="F942:G942"/>
    <mergeCell ref="H942:J942"/>
    <mergeCell ref="B943:C943"/>
    <mergeCell ref="F943:G943"/>
    <mergeCell ref="H943:J943"/>
    <mergeCell ref="B940:C940"/>
    <mergeCell ref="F940:G940"/>
    <mergeCell ref="H940:J940"/>
    <mergeCell ref="B941:C941"/>
    <mergeCell ref="F941:G941"/>
    <mergeCell ref="H941:J941"/>
    <mergeCell ref="B938:C938"/>
    <mergeCell ref="F938:G938"/>
    <mergeCell ref="H938:J938"/>
    <mergeCell ref="B939:C939"/>
    <mergeCell ref="F939:G939"/>
    <mergeCell ref="H939:J939"/>
    <mergeCell ref="B948:C948"/>
    <mergeCell ref="F948:G948"/>
    <mergeCell ref="H948:J948"/>
    <mergeCell ref="B949:C949"/>
    <mergeCell ref="F949:G949"/>
    <mergeCell ref="H949:J949"/>
    <mergeCell ref="B946:C946"/>
    <mergeCell ref="F946:G946"/>
    <mergeCell ref="H946:J946"/>
    <mergeCell ref="B947:C947"/>
    <mergeCell ref="F947:G947"/>
    <mergeCell ref="H947:J947"/>
    <mergeCell ref="B944:C944"/>
    <mergeCell ref="F944:G944"/>
    <mergeCell ref="H944:J944"/>
    <mergeCell ref="B945:C945"/>
    <mergeCell ref="F945:G945"/>
    <mergeCell ref="H945:J945"/>
    <mergeCell ref="B954:C954"/>
    <mergeCell ref="F954:G954"/>
    <mergeCell ref="H954:J954"/>
    <mergeCell ref="B955:C955"/>
    <mergeCell ref="F955:G955"/>
    <mergeCell ref="H955:J955"/>
    <mergeCell ref="B952:C952"/>
    <mergeCell ref="F952:G952"/>
    <mergeCell ref="H952:J952"/>
    <mergeCell ref="B953:C953"/>
    <mergeCell ref="F953:G953"/>
    <mergeCell ref="H953:J953"/>
    <mergeCell ref="B950:C950"/>
    <mergeCell ref="F950:G950"/>
    <mergeCell ref="H950:J950"/>
    <mergeCell ref="B951:C951"/>
    <mergeCell ref="F951:G951"/>
    <mergeCell ref="H951:J951"/>
    <mergeCell ref="B960:C960"/>
    <mergeCell ref="F960:G960"/>
    <mergeCell ref="H960:J960"/>
    <mergeCell ref="B961:C961"/>
    <mergeCell ref="F961:G961"/>
    <mergeCell ref="H961:J961"/>
    <mergeCell ref="B958:C958"/>
    <mergeCell ref="F958:G958"/>
    <mergeCell ref="H958:J958"/>
    <mergeCell ref="B959:C959"/>
    <mergeCell ref="F959:G959"/>
    <mergeCell ref="H959:J959"/>
    <mergeCell ref="B956:C956"/>
    <mergeCell ref="F956:G956"/>
    <mergeCell ref="H956:J956"/>
    <mergeCell ref="B957:C957"/>
    <mergeCell ref="F957:G957"/>
    <mergeCell ref="H957:J957"/>
    <mergeCell ref="B966:C966"/>
    <mergeCell ref="F966:G966"/>
    <mergeCell ref="H966:J966"/>
    <mergeCell ref="B967:C967"/>
    <mergeCell ref="F967:G967"/>
    <mergeCell ref="H967:J967"/>
    <mergeCell ref="B964:C964"/>
    <mergeCell ref="F964:G964"/>
    <mergeCell ref="H964:J964"/>
    <mergeCell ref="B965:C965"/>
    <mergeCell ref="F965:G965"/>
    <mergeCell ref="H965:J965"/>
    <mergeCell ref="B962:C962"/>
    <mergeCell ref="F962:G962"/>
    <mergeCell ref="H962:J962"/>
    <mergeCell ref="B963:C963"/>
    <mergeCell ref="F963:G963"/>
    <mergeCell ref="H963:J963"/>
    <mergeCell ref="B972:C972"/>
    <mergeCell ref="F972:G972"/>
    <mergeCell ref="H972:J972"/>
    <mergeCell ref="B973:C973"/>
    <mergeCell ref="F973:G973"/>
    <mergeCell ref="H973:J973"/>
    <mergeCell ref="B970:C970"/>
    <mergeCell ref="F970:G970"/>
    <mergeCell ref="H970:J970"/>
    <mergeCell ref="B971:C971"/>
    <mergeCell ref="F971:G971"/>
    <mergeCell ref="H971:J971"/>
    <mergeCell ref="B968:C968"/>
    <mergeCell ref="F968:G968"/>
    <mergeCell ref="H968:J968"/>
    <mergeCell ref="B969:C969"/>
    <mergeCell ref="F969:G969"/>
    <mergeCell ref="H969:J969"/>
    <mergeCell ref="B978:C978"/>
    <mergeCell ref="F978:G978"/>
    <mergeCell ref="H978:J978"/>
    <mergeCell ref="B979:C979"/>
    <mergeCell ref="F979:G979"/>
    <mergeCell ref="H979:J979"/>
    <mergeCell ref="B976:C976"/>
    <mergeCell ref="F976:G976"/>
    <mergeCell ref="H976:J976"/>
    <mergeCell ref="B977:C977"/>
    <mergeCell ref="F977:G977"/>
    <mergeCell ref="H977:J977"/>
    <mergeCell ref="B974:C974"/>
    <mergeCell ref="F974:G974"/>
    <mergeCell ref="H974:J974"/>
    <mergeCell ref="B975:C975"/>
    <mergeCell ref="F975:G975"/>
    <mergeCell ref="H975:J975"/>
    <mergeCell ref="B984:C984"/>
    <mergeCell ref="F984:G984"/>
    <mergeCell ref="H984:J984"/>
    <mergeCell ref="B985:C985"/>
    <mergeCell ref="F985:G985"/>
    <mergeCell ref="H985:J985"/>
    <mergeCell ref="B982:C982"/>
    <mergeCell ref="F982:G982"/>
    <mergeCell ref="H982:J982"/>
    <mergeCell ref="B983:C983"/>
    <mergeCell ref="F983:G983"/>
    <mergeCell ref="H983:J983"/>
    <mergeCell ref="B980:C980"/>
    <mergeCell ref="F980:G980"/>
    <mergeCell ref="H980:J980"/>
    <mergeCell ref="B981:C981"/>
    <mergeCell ref="F981:G981"/>
    <mergeCell ref="H981:J981"/>
    <mergeCell ref="B990:C990"/>
    <mergeCell ref="F990:G990"/>
    <mergeCell ref="H990:J990"/>
    <mergeCell ref="B991:C991"/>
    <mergeCell ref="F991:G991"/>
    <mergeCell ref="H991:J991"/>
    <mergeCell ref="B988:C988"/>
    <mergeCell ref="F988:G988"/>
    <mergeCell ref="H988:J988"/>
    <mergeCell ref="B989:C989"/>
    <mergeCell ref="F989:G989"/>
    <mergeCell ref="H989:J989"/>
    <mergeCell ref="B986:C986"/>
    <mergeCell ref="F986:G986"/>
    <mergeCell ref="H986:J986"/>
    <mergeCell ref="B987:C987"/>
    <mergeCell ref="F987:G987"/>
    <mergeCell ref="H987:J987"/>
    <mergeCell ref="B996:C996"/>
    <mergeCell ref="F996:G996"/>
    <mergeCell ref="H996:J996"/>
    <mergeCell ref="B997:C997"/>
    <mergeCell ref="F997:G997"/>
    <mergeCell ref="H997:J997"/>
    <mergeCell ref="B994:C994"/>
    <mergeCell ref="F994:G994"/>
    <mergeCell ref="H994:J994"/>
    <mergeCell ref="B995:C995"/>
    <mergeCell ref="F995:G995"/>
    <mergeCell ref="H995:J995"/>
    <mergeCell ref="B992:C992"/>
    <mergeCell ref="F992:G992"/>
    <mergeCell ref="H992:J992"/>
    <mergeCell ref="B993:C993"/>
    <mergeCell ref="F993:G993"/>
    <mergeCell ref="H993:J993"/>
    <mergeCell ref="B1002:C1002"/>
    <mergeCell ref="F1002:G1002"/>
    <mergeCell ref="H1002:J1002"/>
    <mergeCell ref="B1003:C1003"/>
    <mergeCell ref="F1003:G1003"/>
    <mergeCell ref="H1003:J1003"/>
    <mergeCell ref="B1000:C1000"/>
    <mergeCell ref="F1000:G1000"/>
    <mergeCell ref="H1000:J1000"/>
    <mergeCell ref="B1001:C1001"/>
    <mergeCell ref="F1001:G1001"/>
    <mergeCell ref="H1001:J1001"/>
    <mergeCell ref="B998:C998"/>
    <mergeCell ref="F998:G998"/>
    <mergeCell ref="H998:J998"/>
    <mergeCell ref="B999:C999"/>
    <mergeCell ref="F999:G999"/>
    <mergeCell ref="H999:J999"/>
    <mergeCell ref="B1008:C1008"/>
    <mergeCell ref="F1008:G1008"/>
    <mergeCell ref="H1008:J1008"/>
    <mergeCell ref="B1009:C1009"/>
    <mergeCell ref="F1009:G1009"/>
    <mergeCell ref="H1009:J1009"/>
    <mergeCell ref="B1006:C1006"/>
    <mergeCell ref="F1006:G1006"/>
    <mergeCell ref="H1006:J1006"/>
    <mergeCell ref="B1007:C1007"/>
    <mergeCell ref="F1007:G1007"/>
    <mergeCell ref="H1007:J1007"/>
    <mergeCell ref="B1004:C1004"/>
    <mergeCell ref="F1004:G1004"/>
    <mergeCell ref="H1004:J1004"/>
    <mergeCell ref="B1005:C1005"/>
    <mergeCell ref="F1005:G1005"/>
    <mergeCell ref="H1005:J1005"/>
    <mergeCell ref="B1014:C1014"/>
    <mergeCell ref="F1014:G1014"/>
    <mergeCell ref="H1014:J1014"/>
    <mergeCell ref="B1015:C1015"/>
    <mergeCell ref="F1015:G1015"/>
    <mergeCell ref="H1015:J1015"/>
    <mergeCell ref="B1012:C1012"/>
    <mergeCell ref="F1012:G1012"/>
    <mergeCell ref="H1012:J1012"/>
    <mergeCell ref="B1013:C1013"/>
    <mergeCell ref="F1013:G1013"/>
    <mergeCell ref="H1013:J1013"/>
    <mergeCell ref="B1010:C1010"/>
    <mergeCell ref="F1010:G1010"/>
    <mergeCell ref="H1010:J1010"/>
    <mergeCell ref="B1011:C1011"/>
    <mergeCell ref="F1011:G1011"/>
    <mergeCell ref="H1011:J1011"/>
    <mergeCell ref="B1020:C1020"/>
    <mergeCell ref="F1020:G1020"/>
    <mergeCell ref="H1020:J1020"/>
    <mergeCell ref="B1021:C1021"/>
    <mergeCell ref="F1021:G1021"/>
    <mergeCell ref="H1021:J1021"/>
    <mergeCell ref="B1018:C1018"/>
    <mergeCell ref="F1018:G1018"/>
    <mergeCell ref="H1018:J1018"/>
    <mergeCell ref="B1019:C1019"/>
    <mergeCell ref="F1019:G1019"/>
    <mergeCell ref="H1019:J1019"/>
    <mergeCell ref="B1016:C1016"/>
    <mergeCell ref="F1016:G1016"/>
    <mergeCell ref="H1016:J1016"/>
    <mergeCell ref="B1017:C1017"/>
    <mergeCell ref="F1017:G1017"/>
    <mergeCell ref="H1017:J1017"/>
    <mergeCell ref="B1026:C1026"/>
    <mergeCell ref="F1026:G1026"/>
    <mergeCell ref="H1026:J1026"/>
    <mergeCell ref="B1027:C1027"/>
    <mergeCell ref="F1027:G1027"/>
    <mergeCell ref="H1027:J1027"/>
    <mergeCell ref="B1024:C1024"/>
    <mergeCell ref="F1024:G1024"/>
    <mergeCell ref="H1024:J1024"/>
    <mergeCell ref="B1025:C1025"/>
    <mergeCell ref="F1025:G1025"/>
    <mergeCell ref="H1025:J1025"/>
    <mergeCell ref="B1022:C1022"/>
    <mergeCell ref="F1022:G1022"/>
    <mergeCell ref="H1022:J1022"/>
    <mergeCell ref="B1023:C1023"/>
    <mergeCell ref="F1023:G1023"/>
    <mergeCell ref="H1023:J1023"/>
    <mergeCell ref="B1032:C1032"/>
    <mergeCell ref="F1032:G1032"/>
    <mergeCell ref="H1032:J1032"/>
    <mergeCell ref="B1033:C1033"/>
    <mergeCell ref="F1033:G1033"/>
    <mergeCell ref="H1033:J1033"/>
    <mergeCell ref="B1030:C1030"/>
    <mergeCell ref="F1030:G1030"/>
    <mergeCell ref="H1030:J1030"/>
    <mergeCell ref="B1031:C1031"/>
    <mergeCell ref="F1031:G1031"/>
    <mergeCell ref="H1031:J1031"/>
    <mergeCell ref="B1028:C1028"/>
    <mergeCell ref="F1028:G1028"/>
    <mergeCell ref="H1028:J1028"/>
    <mergeCell ref="B1029:C1029"/>
    <mergeCell ref="F1029:G1029"/>
    <mergeCell ref="H1029:J1029"/>
    <mergeCell ref="B1038:C1038"/>
    <mergeCell ref="F1038:G1038"/>
    <mergeCell ref="H1038:J1038"/>
    <mergeCell ref="B1039:C1039"/>
    <mergeCell ref="F1039:G1039"/>
    <mergeCell ref="H1039:J1039"/>
    <mergeCell ref="B1036:C1036"/>
    <mergeCell ref="F1036:G1036"/>
    <mergeCell ref="H1036:J1036"/>
    <mergeCell ref="B1037:C1037"/>
    <mergeCell ref="F1037:G1037"/>
    <mergeCell ref="H1037:J1037"/>
    <mergeCell ref="B1034:C1034"/>
    <mergeCell ref="F1034:G1034"/>
    <mergeCell ref="H1034:J1034"/>
    <mergeCell ref="B1035:C1035"/>
    <mergeCell ref="F1035:G1035"/>
    <mergeCell ref="H1035:J1035"/>
    <mergeCell ref="B1044:C1044"/>
    <mergeCell ref="F1044:G1044"/>
    <mergeCell ref="H1044:J1044"/>
    <mergeCell ref="B1045:C1045"/>
    <mergeCell ref="F1045:G1045"/>
    <mergeCell ref="H1045:J1045"/>
    <mergeCell ref="B1042:C1042"/>
    <mergeCell ref="F1042:G1042"/>
    <mergeCell ref="H1042:J1042"/>
    <mergeCell ref="B1043:C1043"/>
    <mergeCell ref="F1043:G1043"/>
    <mergeCell ref="H1043:J1043"/>
    <mergeCell ref="B1040:C1040"/>
    <mergeCell ref="F1040:G1040"/>
    <mergeCell ref="H1040:J1040"/>
    <mergeCell ref="B1041:C1041"/>
    <mergeCell ref="F1041:G1041"/>
    <mergeCell ref="H1041:J1041"/>
    <mergeCell ref="B1050:C1050"/>
    <mergeCell ref="F1050:G1050"/>
    <mergeCell ref="H1050:J1050"/>
    <mergeCell ref="B1051:C1051"/>
    <mergeCell ref="F1051:G1051"/>
    <mergeCell ref="H1051:J1051"/>
    <mergeCell ref="B1048:C1048"/>
    <mergeCell ref="F1048:G1048"/>
    <mergeCell ref="H1048:J1048"/>
    <mergeCell ref="B1049:C1049"/>
    <mergeCell ref="F1049:G1049"/>
    <mergeCell ref="H1049:J1049"/>
    <mergeCell ref="B1046:C1046"/>
    <mergeCell ref="F1046:G1046"/>
    <mergeCell ref="H1046:J1046"/>
    <mergeCell ref="B1047:C1047"/>
    <mergeCell ref="F1047:G1047"/>
    <mergeCell ref="H1047:J1047"/>
    <mergeCell ref="B1056:C1056"/>
    <mergeCell ref="F1056:G1056"/>
    <mergeCell ref="H1056:J1056"/>
    <mergeCell ref="B1057:C1057"/>
    <mergeCell ref="F1057:G1057"/>
    <mergeCell ref="H1057:J1057"/>
    <mergeCell ref="B1054:C1054"/>
    <mergeCell ref="F1054:G1054"/>
    <mergeCell ref="H1054:J1054"/>
    <mergeCell ref="B1055:C1055"/>
    <mergeCell ref="F1055:G1055"/>
    <mergeCell ref="H1055:J1055"/>
    <mergeCell ref="B1052:C1052"/>
    <mergeCell ref="F1052:G1052"/>
    <mergeCell ref="H1052:J1052"/>
    <mergeCell ref="B1053:C1053"/>
    <mergeCell ref="F1053:G1053"/>
    <mergeCell ref="H1053:J1053"/>
    <mergeCell ref="B1062:C1062"/>
    <mergeCell ref="F1062:G1062"/>
    <mergeCell ref="H1062:J1062"/>
    <mergeCell ref="B1063:C1063"/>
    <mergeCell ref="F1063:G1063"/>
    <mergeCell ref="H1063:J1063"/>
    <mergeCell ref="B1060:C1060"/>
    <mergeCell ref="F1060:G1060"/>
    <mergeCell ref="H1060:J1060"/>
    <mergeCell ref="B1061:C1061"/>
    <mergeCell ref="F1061:G1061"/>
    <mergeCell ref="H1061:J1061"/>
    <mergeCell ref="B1058:C1058"/>
    <mergeCell ref="F1058:G1058"/>
    <mergeCell ref="H1058:J1058"/>
    <mergeCell ref="B1059:C1059"/>
    <mergeCell ref="F1059:G1059"/>
    <mergeCell ref="H1059:J1059"/>
    <mergeCell ref="B1068:C1068"/>
    <mergeCell ref="F1068:G1068"/>
    <mergeCell ref="H1068:J1068"/>
    <mergeCell ref="B1069:C1069"/>
    <mergeCell ref="F1069:G1069"/>
    <mergeCell ref="H1069:J1069"/>
    <mergeCell ref="B1066:C1066"/>
    <mergeCell ref="F1066:G1066"/>
    <mergeCell ref="H1066:J1066"/>
    <mergeCell ref="B1067:C1067"/>
    <mergeCell ref="F1067:G1067"/>
    <mergeCell ref="H1067:J1067"/>
    <mergeCell ref="B1064:C1064"/>
    <mergeCell ref="F1064:G1064"/>
    <mergeCell ref="H1064:J1064"/>
    <mergeCell ref="B1065:C1065"/>
    <mergeCell ref="F1065:G1065"/>
    <mergeCell ref="H1065:J1065"/>
    <mergeCell ref="B1070:C1070"/>
    <mergeCell ref="F1070:G1070"/>
    <mergeCell ref="H1070:J1070"/>
    <mergeCell ref="B1071:C1071"/>
    <mergeCell ref="F1071:G1071"/>
    <mergeCell ref="H1071:J1071"/>
    <mergeCell ref="B1072:C1072"/>
    <mergeCell ref="F1072:G1072"/>
    <mergeCell ref="H1072:J1072"/>
    <mergeCell ref="B1073:C1073"/>
    <mergeCell ref="F1073:G1073"/>
    <mergeCell ref="H1073:J1073"/>
    <mergeCell ref="B1074:C1074"/>
    <mergeCell ref="F1074:G1074"/>
    <mergeCell ref="H1074:J1074"/>
    <mergeCell ref="B1075:C1075"/>
    <mergeCell ref="F1075:G1075"/>
    <mergeCell ref="H1075:J1075"/>
    <mergeCell ref="B1076:C1076"/>
    <mergeCell ref="F1076:G1076"/>
    <mergeCell ref="H1076:J1076"/>
    <mergeCell ref="B1077:C1077"/>
    <mergeCell ref="F1077:G1077"/>
    <mergeCell ref="H1077:J1077"/>
    <mergeCell ref="B1078:C1078"/>
    <mergeCell ref="F1078:G1078"/>
    <mergeCell ref="H1078:J1078"/>
    <mergeCell ref="B1079:C1079"/>
    <mergeCell ref="F1079:G1079"/>
    <mergeCell ref="H1079:J1079"/>
    <mergeCell ref="B1080:C1080"/>
    <mergeCell ref="F1080:G1080"/>
    <mergeCell ref="H1080:J1080"/>
    <mergeCell ref="B1081:C1081"/>
    <mergeCell ref="F1081:G1081"/>
    <mergeCell ref="H1081:J1081"/>
    <mergeCell ref="B1082:C1082"/>
    <mergeCell ref="F1082:G1082"/>
    <mergeCell ref="H1082:J1082"/>
    <mergeCell ref="B1083:C1083"/>
    <mergeCell ref="F1083:G1083"/>
    <mergeCell ref="H1083:J1083"/>
    <mergeCell ref="B1084:C1084"/>
    <mergeCell ref="F1084:G1084"/>
    <mergeCell ref="H1084:J1084"/>
    <mergeCell ref="B1085:C1085"/>
    <mergeCell ref="F1085:G1085"/>
    <mergeCell ref="H1085:J1085"/>
    <mergeCell ref="B1086:C1086"/>
    <mergeCell ref="F1086:G1086"/>
    <mergeCell ref="H1086:J1086"/>
    <mergeCell ref="B1087:C1087"/>
    <mergeCell ref="F1087:G1087"/>
    <mergeCell ref="H1087:J1087"/>
    <mergeCell ref="B1088:C1088"/>
    <mergeCell ref="F1088:G1088"/>
    <mergeCell ref="H1088:J1088"/>
    <mergeCell ref="B1089:C1089"/>
    <mergeCell ref="F1089:G1089"/>
    <mergeCell ref="H1089:J1089"/>
    <mergeCell ref="B1090:C1090"/>
    <mergeCell ref="F1090:G1090"/>
    <mergeCell ref="H1090:J1090"/>
    <mergeCell ref="B1091:C1091"/>
    <mergeCell ref="F1091:G1091"/>
    <mergeCell ref="H1091:J1091"/>
    <mergeCell ref="B1092:C1092"/>
    <mergeCell ref="F1092:G1092"/>
    <mergeCell ref="H1092:J1092"/>
    <mergeCell ref="B1093:C1093"/>
    <mergeCell ref="F1093:G1093"/>
    <mergeCell ref="H1093:J1093"/>
    <mergeCell ref="B1094:C1094"/>
    <mergeCell ref="F1094:G1094"/>
    <mergeCell ref="H1094:J1094"/>
    <mergeCell ref="B1095:C1095"/>
    <mergeCell ref="F1095:G1095"/>
    <mergeCell ref="H1095:J1095"/>
    <mergeCell ref="B1096:C1096"/>
    <mergeCell ref="F1096:G1096"/>
    <mergeCell ref="H1096:J1096"/>
    <mergeCell ref="B1097:C1097"/>
    <mergeCell ref="F1097:G1097"/>
    <mergeCell ref="H1097:J1097"/>
    <mergeCell ref="B1098:C1098"/>
    <mergeCell ref="F1098:G1098"/>
    <mergeCell ref="H1098:J1098"/>
    <mergeCell ref="B1099:C1099"/>
    <mergeCell ref="F1099:G1099"/>
    <mergeCell ref="H1099:J1099"/>
    <mergeCell ref="B1100:C1100"/>
    <mergeCell ref="F1100:G1100"/>
    <mergeCell ref="H1100:J1100"/>
    <mergeCell ref="B1101:C1101"/>
    <mergeCell ref="F1101:G1101"/>
    <mergeCell ref="H1101:J1101"/>
    <mergeCell ref="B1102:C1102"/>
    <mergeCell ref="F1102:G1102"/>
    <mergeCell ref="H1102:J1102"/>
    <mergeCell ref="B1103:C1103"/>
    <mergeCell ref="F1103:G1103"/>
    <mergeCell ref="H1103:J1103"/>
    <mergeCell ref="B1104:C1104"/>
    <mergeCell ref="F1104:G1104"/>
    <mergeCell ref="H1104:J1104"/>
    <mergeCell ref="B1105:C1105"/>
    <mergeCell ref="F1105:G1105"/>
    <mergeCell ref="H1105:J1105"/>
    <mergeCell ref="B1106:C1106"/>
    <mergeCell ref="F1106:G1106"/>
    <mergeCell ref="H1106:J1106"/>
    <mergeCell ref="B1107:C1107"/>
    <mergeCell ref="F1107:G1107"/>
    <mergeCell ref="H1107:J1107"/>
    <mergeCell ref="B1108:C1108"/>
    <mergeCell ref="F1108:G1108"/>
    <mergeCell ref="H1108:J1108"/>
    <mergeCell ref="B1109:C1109"/>
    <mergeCell ref="F1109:G1109"/>
    <mergeCell ref="H1109:J1109"/>
    <mergeCell ref="B1110:C1110"/>
    <mergeCell ref="F1110:G1110"/>
    <mergeCell ref="H1110:J1110"/>
    <mergeCell ref="B1111:C1111"/>
    <mergeCell ref="F1111:G1111"/>
    <mergeCell ref="H1111:J1111"/>
    <mergeCell ref="B1112:C1112"/>
    <mergeCell ref="F1112:G1112"/>
    <mergeCell ref="H1112:J1112"/>
    <mergeCell ref="B1113:C1113"/>
    <mergeCell ref="F1113:G1113"/>
    <mergeCell ref="H1113:J1113"/>
    <mergeCell ref="B1114:C1114"/>
    <mergeCell ref="F1114:G1114"/>
    <mergeCell ref="H1114:J1114"/>
    <mergeCell ref="B1115:C1115"/>
    <mergeCell ref="F1115:G1115"/>
    <mergeCell ref="H1115:J1115"/>
    <mergeCell ref="B1116:C1116"/>
    <mergeCell ref="F1116:G1116"/>
    <mergeCell ref="H1116:J1116"/>
    <mergeCell ref="B1117:C1117"/>
    <mergeCell ref="F1117:G1117"/>
    <mergeCell ref="H1117:J1117"/>
    <mergeCell ref="B1118:C1118"/>
    <mergeCell ref="F1118:G1118"/>
    <mergeCell ref="H1118:J1118"/>
    <mergeCell ref="B1119:C1119"/>
    <mergeCell ref="F1119:G1119"/>
    <mergeCell ref="H1119:J1119"/>
    <mergeCell ref="B1120:C1120"/>
    <mergeCell ref="F1120:G1120"/>
    <mergeCell ref="H1120:J1120"/>
    <mergeCell ref="B1121:C1121"/>
    <mergeCell ref="F1121:G1121"/>
    <mergeCell ref="H1121:J1121"/>
    <mergeCell ref="B1122:C1122"/>
    <mergeCell ref="F1122:G1122"/>
    <mergeCell ref="H1122:J1122"/>
    <mergeCell ref="B1123:C1123"/>
    <mergeCell ref="F1123:G1123"/>
    <mergeCell ref="H1123:J1123"/>
    <mergeCell ref="B1124:C1124"/>
    <mergeCell ref="F1124:G1124"/>
    <mergeCell ref="H1124:J1124"/>
    <mergeCell ref="B1125:C1125"/>
    <mergeCell ref="F1125:G1125"/>
    <mergeCell ref="H1125:J1125"/>
    <mergeCell ref="B1126:C1126"/>
    <mergeCell ref="F1126:G1126"/>
    <mergeCell ref="H1126:J1126"/>
    <mergeCell ref="B1127:C1127"/>
    <mergeCell ref="F1127:G1127"/>
    <mergeCell ref="H1127:J1127"/>
    <mergeCell ref="B1128:C1128"/>
    <mergeCell ref="F1128:G1128"/>
    <mergeCell ref="H1128:J1128"/>
    <mergeCell ref="B1129:C1129"/>
    <mergeCell ref="F1129:G1129"/>
    <mergeCell ref="H1129:J1129"/>
    <mergeCell ref="B1130:C1130"/>
    <mergeCell ref="F1130:G1130"/>
    <mergeCell ref="H1130:J1130"/>
    <mergeCell ref="B1131:C1131"/>
    <mergeCell ref="F1131:G1131"/>
    <mergeCell ref="H1131:J1131"/>
    <mergeCell ref="B1132:C1132"/>
    <mergeCell ref="F1132:G1132"/>
    <mergeCell ref="H1132:J1132"/>
    <mergeCell ref="B1133:C1133"/>
    <mergeCell ref="F1133:G1133"/>
    <mergeCell ref="H1133:J1133"/>
    <mergeCell ref="B1134:C1134"/>
    <mergeCell ref="F1134:G1134"/>
    <mergeCell ref="H1134:J1134"/>
    <mergeCell ref="B1135:C1135"/>
    <mergeCell ref="F1135:G1135"/>
    <mergeCell ref="H1135:J1135"/>
    <mergeCell ref="B1136:C1136"/>
    <mergeCell ref="F1136:G1136"/>
    <mergeCell ref="H1136:J1136"/>
    <mergeCell ref="B1137:C1137"/>
    <mergeCell ref="F1137:G1137"/>
    <mergeCell ref="H1137:J1137"/>
    <mergeCell ref="B1138:C1138"/>
    <mergeCell ref="F1138:G1138"/>
    <mergeCell ref="H1138:J1138"/>
    <mergeCell ref="B1139:C1139"/>
    <mergeCell ref="F1139:G1139"/>
    <mergeCell ref="H1139:J1139"/>
    <mergeCell ref="B1140:C1140"/>
    <mergeCell ref="F1140:G1140"/>
    <mergeCell ref="H1140:J1140"/>
    <mergeCell ref="B1141:C1141"/>
    <mergeCell ref="F1141:G1141"/>
    <mergeCell ref="H1141:J1141"/>
    <mergeCell ref="B1142:C1142"/>
    <mergeCell ref="F1142:G1142"/>
    <mergeCell ref="H1142:J1142"/>
    <mergeCell ref="B1143:C1143"/>
    <mergeCell ref="F1143:G1143"/>
    <mergeCell ref="H1143:J1143"/>
    <mergeCell ref="B1144:C1144"/>
    <mergeCell ref="F1144:G1144"/>
    <mergeCell ref="H1144:J1144"/>
    <mergeCell ref="B1145:C1145"/>
    <mergeCell ref="F1145:G1145"/>
    <mergeCell ref="H1145:J1145"/>
    <mergeCell ref="B1146:C1146"/>
    <mergeCell ref="F1146:G1146"/>
    <mergeCell ref="H1146:J1146"/>
    <mergeCell ref="B1147:C1147"/>
    <mergeCell ref="F1147:G1147"/>
    <mergeCell ref="H1147:J1147"/>
    <mergeCell ref="B1148:C1148"/>
    <mergeCell ref="F1148:G1148"/>
    <mergeCell ref="H1148:J1148"/>
    <mergeCell ref="B1149:C1149"/>
    <mergeCell ref="F1149:G1149"/>
    <mergeCell ref="H1149:J1149"/>
    <mergeCell ref="B1150:C1150"/>
    <mergeCell ref="F1150:G1150"/>
    <mergeCell ref="H1150:J1150"/>
    <mergeCell ref="B1151:C1151"/>
    <mergeCell ref="F1151:G1151"/>
    <mergeCell ref="H1151:J1151"/>
    <mergeCell ref="B1152:C1152"/>
    <mergeCell ref="F1152:G1152"/>
    <mergeCell ref="H1152:J1152"/>
    <mergeCell ref="B1153:C1153"/>
    <mergeCell ref="F1153:G1153"/>
    <mergeCell ref="H1153:J1153"/>
    <mergeCell ref="B1154:C1154"/>
    <mergeCell ref="F1154:G1154"/>
    <mergeCell ref="H1154:J1154"/>
    <mergeCell ref="B1155:C1155"/>
    <mergeCell ref="F1155:G1155"/>
    <mergeCell ref="H1155:J1155"/>
    <mergeCell ref="B1156:C1156"/>
    <mergeCell ref="F1156:G1156"/>
    <mergeCell ref="H1156:J1156"/>
    <mergeCell ref="B1157:C1157"/>
    <mergeCell ref="F1157:G1157"/>
    <mergeCell ref="H1157:J1157"/>
    <mergeCell ref="B1158:C1158"/>
    <mergeCell ref="F1158:G1158"/>
    <mergeCell ref="H1158:J1158"/>
    <mergeCell ref="B1159:C1159"/>
    <mergeCell ref="F1159:G1159"/>
    <mergeCell ref="H1159:J1159"/>
    <mergeCell ref="B1160:C1160"/>
    <mergeCell ref="F1160:G1160"/>
    <mergeCell ref="H1160:J1160"/>
    <mergeCell ref="B1161:C1161"/>
    <mergeCell ref="F1161:G1161"/>
    <mergeCell ref="H1161:J1161"/>
    <mergeCell ref="B1162:C1162"/>
    <mergeCell ref="F1162:G1162"/>
    <mergeCell ref="H1162:J1162"/>
    <mergeCell ref="B1163:C1163"/>
    <mergeCell ref="F1163:G1163"/>
    <mergeCell ref="H1163:J1163"/>
    <mergeCell ref="B1164:C1164"/>
    <mergeCell ref="F1164:G1164"/>
    <mergeCell ref="H1164:J1164"/>
    <mergeCell ref="B1165:C1165"/>
    <mergeCell ref="F1165:G1165"/>
    <mergeCell ref="H1165:J1165"/>
    <mergeCell ref="B1166:C1166"/>
    <mergeCell ref="F1166:G1166"/>
    <mergeCell ref="H1166:J1166"/>
    <mergeCell ref="B1167:C1167"/>
    <mergeCell ref="F1167:G1167"/>
    <mergeCell ref="H1167:J1167"/>
    <mergeCell ref="B1168:C1168"/>
    <mergeCell ref="F1168:G1168"/>
    <mergeCell ref="H1168:J1168"/>
    <mergeCell ref="B1169:C1169"/>
    <mergeCell ref="F1169:G1169"/>
    <mergeCell ref="H1169:J1169"/>
    <mergeCell ref="B1170:C1170"/>
    <mergeCell ref="F1170:G1170"/>
    <mergeCell ref="H1170:J1170"/>
    <mergeCell ref="B1171:C1171"/>
    <mergeCell ref="F1171:G1171"/>
    <mergeCell ref="H1171:J1171"/>
    <mergeCell ref="B1172:C1172"/>
    <mergeCell ref="F1172:G1172"/>
    <mergeCell ref="H1172:J1172"/>
    <mergeCell ref="B1173:C1173"/>
    <mergeCell ref="F1173:G1173"/>
    <mergeCell ref="H1173:J1173"/>
    <mergeCell ref="B1174:C1174"/>
    <mergeCell ref="F1174:G1174"/>
    <mergeCell ref="H1174:J1174"/>
    <mergeCell ref="B1175:C1175"/>
    <mergeCell ref="F1175:G1175"/>
    <mergeCell ref="H1175:J1175"/>
    <mergeCell ref="B1176:C1176"/>
    <mergeCell ref="F1176:G1176"/>
    <mergeCell ref="H1176:J1176"/>
    <mergeCell ref="B1177:C1177"/>
    <mergeCell ref="F1177:G1177"/>
    <mergeCell ref="H1177:J1177"/>
    <mergeCell ref="B1178:C1178"/>
    <mergeCell ref="F1178:G1178"/>
    <mergeCell ref="H1178:J1178"/>
    <mergeCell ref="B1179:C1179"/>
    <mergeCell ref="F1179:G1179"/>
    <mergeCell ref="H1179:J1179"/>
    <mergeCell ref="B1180:C1180"/>
    <mergeCell ref="F1180:G1180"/>
    <mergeCell ref="H1180:J1180"/>
    <mergeCell ref="B1181:C1181"/>
    <mergeCell ref="F1181:G1181"/>
    <mergeCell ref="H1181:J1181"/>
    <mergeCell ref="B1182:C1182"/>
    <mergeCell ref="F1182:G1182"/>
    <mergeCell ref="H1182:J1182"/>
    <mergeCell ref="B1183:C1183"/>
    <mergeCell ref="F1183:G1183"/>
    <mergeCell ref="H1183:J1183"/>
    <mergeCell ref="B1184:C1184"/>
    <mergeCell ref="F1184:G1184"/>
    <mergeCell ref="H1184:J1184"/>
    <mergeCell ref="B1185:C1185"/>
    <mergeCell ref="F1185:G1185"/>
    <mergeCell ref="H1185:J1185"/>
    <mergeCell ref="B1186:C1186"/>
    <mergeCell ref="F1186:G1186"/>
    <mergeCell ref="H1186:J1186"/>
    <mergeCell ref="B1187:C1187"/>
    <mergeCell ref="F1187:G1187"/>
    <mergeCell ref="H1187:J1187"/>
    <mergeCell ref="B1188:C1188"/>
    <mergeCell ref="F1188:G1188"/>
    <mergeCell ref="H1188:J1188"/>
    <mergeCell ref="B1189:C1189"/>
    <mergeCell ref="F1189:G1189"/>
    <mergeCell ref="H1189:J1189"/>
    <mergeCell ref="B1190:C1190"/>
    <mergeCell ref="F1190:G1190"/>
    <mergeCell ref="H1190:J1190"/>
    <mergeCell ref="B1191:C1191"/>
    <mergeCell ref="F1191:G1191"/>
    <mergeCell ref="H1191:J1191"/>
    <mergeCell ref="B1192:C1192"/>
    <mergeCell ref="F1192:G1192"/>
    <mergeCell ref="H1192:J1192"/>
    <mergeCell ref="B1193:C1193"/>
    <mergeCell ref="F1193:G1193"/>
    <mergeCell ref="H1193:J1193"/>
    <mergeCell ref="B1194:C1194"/>
    <mergeCell ref="F1194:G1194"/>
    <mergeCell ref="H1194:J1194"/>
    <mergeCell ref="B1195:C1195"/>
    <mergeCell ref="F1195:G1195"/>
    <mergeCell ref="H1195:J1195"/>
    <mergeCell ref="B1196:C1196"/>
    <mergeCell ref="F1196:G1196"/>
    <mergeCell ref="H1196:J1196"/>
    <mergeCell ref="B1197:C1197"/>
    <mergeCell ref="F1197:G1197"/>
    <mergeCell ref="H1197:J1197"/>
    <mergeCell ref="B1198:C1198"/>
    <mergeCell ref="F1198:G1198"/>
    <mergeCell ref="H1198:J1198"/>
    <mergeCell ref="B1199:C1199"/>
    <mergeCell ref="F1199:G1199"/>
    <mergeCell ref="H1199:J1199"/>
    <mergeCell ref="B1200:C1200"/>
    <mergeCell ref="F1200:G1200"/>
    <mergeCell ref="H1200:J1200"/>
    <mergeCell ref="B1201:C1201"/>
    <mergeCell ref="F1201:G1201"/>
    <mergeCell ref="H1201:J1201"/>
    <mergeCell ref="B1202:C1202"/>
    <mergeCell ref="F1202:G1202"/>
    <mergeCell ref="H1202:J1202"/>
    <mergeCell ref="B1203:C1203"/>
    <mergeCell ref="F1203:G1203"/>
    <mergeCell ref="H1203:J1203"/>
    <mergeCell ref="B1204:C1204"/>
    <mergeCell ref="F1204:G1204"/>
    <mergeCell ref="H1204:J1204"/>
    <mergeCell ref="B1205:C1205"/>
    <mergeCell ref="F1205:G1205"/>
    <mergeCell ref="H1205:J1205"/>
    <mergeCell ref="B1206:C1206"/>
    <mergeCell ref="F1206:G1206"/>
    <mergeCell ref="H1206:J1206"/>
    <mergeCell ref="B1207:C1207"/>
    <mergeCell ref="F1207:G1207"/>
    <mergeCell ref="H1207:J1207"/>
    <mergeCell ref="B1208:C1208"/>
    <mergeCell ref="F1208:G1208"/>
    <mergeCell ref="H1208:J1208"/>
    <mergeCell ref="B1209:C1209"/>
    <mergeCell ref="F1209:G1209"/>
    <mergeCell ref="H1209:J1209"/>
    <mergeCell ref="B1210:C1210"/>
    <mergeCell ref="F1210:G1210"/>
    <mergeCell ref="H1210:J1210"/>
    <mergeCell ref="B1211:C1211"/>
    <mergeCell ref="F1211:G1211"/>
    <mergeCell ref="H1211:J1211"/>
    <mergeCell ref="B1212:C1212"/>
    <mergeCell ref="F1212:G1212"/>
    <mergeCell ref="H1212:J1212"/>
    <mergeCell ref="B1213:C1213"/>
    <mergeCell ref="F1213:G1213"/>
    <mergeCell ref="H1213:J1213"/>
    <mergeCell ref="B1214:C1214"/>
    <mergeCell ref="F1214:G1214"/>
    <mergeCell ref="H1214:J1214"/>
    <mergeCell ref="B1215:C1215"/>
    <mergeCell ref="F1215:G1215"/>
    <mergeCell ref="H1215:J1215"/>
    <mergeCell ref="B1216:C1216"/>
    <mergeCell ref="F1216:G1216"/>
    <mergeCell ref="H1216:J1216"/>
    <mergeCell ref="B1217:C1217"/>
    <mergeCell ref="F1217:G1217"/>
    <mergeCell ref="H1217:J1217"/>
    <mergeCell ref="B1218:C1218"/>
    <mergeCell ref="F1218:G1218"/>
    <mergeCell ref="H1218:J1218"/>
    <mergeCell ref="B1219:C1219"/>
    <mergeCell ref="F1219:G1219"/>
    <mergeCell ref="H1219:J1219"/>
    <mergeCell ref="B1220:C1220"/>
    <mergeCell ref="F1220:G1220"/>
    <mergeCell ref="H1220:J1220"/>
    <mergeCell ref="B1221:C1221"/>
    <mergeCell ref="F1221:G1221"/>
    <mergeCell ref="H1221:J1221"/>
    <mergeCell ref="B1222:C1222"/>
    <mergeCell ref="F1222:G1222"/>
    <mergeCell ref="H1222:J1222"/>
    <mergeCell ref="B1223:C1223"/>
    <mergeCell ref="F1223:G1223"/>
    <mergeCell ref="H1223:J1223"/>
    <mergeCell ref="B1224:C1224"/>
    <mergeCell ref="F1224:G1224"/>
    <mergeCell ref="H1224:J1224"/>
    <mergeCell ref="B1225:C1225"/>
    <mergeCell ref="F1225:G1225"/>
    <mergeCell ref="H1225:J1225"/>
    <mergeCell ref="B1226:C1226"/>
    <mergeCell ref="F1226:G1226"/>
    <mergeCell ref="H1226:J1226"/>
    <mergeCell ref="B1227:C1227"/>
    <mergeCell ref="F1227:G1227"/>
    <mergeCell ref="H1227:J1227"/>
    <mergeCell ref="B1228:C1228"/>
    <mergeCell ref="F1228:G1228"/>
    <mergeCell ref="H1228:J1228"/>
    <mergeCell ref="B1229:C1229"/>
    <mergeCell ref="F1229:G1229"/>
    <mergeCell ref="H1229:J1229"/>
    <mergeCell ref="B1230:C1230"/>
    <mergeCell ref="F1230:G1230"/>
    <mergeCell ref="H1230:J1230"/>
    <mergeCell ref="B1231:C1231"/>
    <mergeCell ref="F1231:G1231"/>
    <mergeCell ref="H1231:J1231"/>
    <mergeCell ref="B1232:C1232"/>
    <mergeCell ref="F1232:G1232"/>
    <mergeCell ref="H1232:J1232"/>
    <mergeCell ref="B1233:C1233"/>
    <mergeCell ref="F1233:G1233"/>
    <mergeCell ref="H1233:J1233"/>
    <mergeCell ref="B1234:C1234"/>
    <mergeCell ref="F1234:G1234"/>
    <mergeCell ref="H1234:J1234"/>
    <mergeCell ref="B1235:C1235"/>
    <mergeCell ref="F1235:G1235"/>
    <mergeCell ref="H1235:J1235"/>
    <mergeCell ref="B1236:C1236"/>
    <mergeCell ref="F1236:G1236"/>
    <mergeCell ref="H1236:J1236"/>
    <mergeCell ref="B1237:C1237"/>
    <mergeCell ref="F1237:G1237"/>
    <mergeCell ref="H1237:J1237"/>
    <mergeCell ref="B1238:C1238"/>
    <mergeCell ref="F1238:G1238"/>
    <mergeCell ref="H1238:J1238"/>
    <mergeCell ref="B1239:C1239"/>
    <mergeCell ref="F1239:G1239"/>
    <mergeCell ref="H1239:J1239"/>
    <mergeCell ref="B1240:C1240"/>
    <mergeCell ref="F1240:G1240"/>
    <mergeCell ref="H1240:J1240"/>
    <mergeCell ref="B1241:C1241"/>
    <mergeCell ref="F1241:G1241"/>
    <mergeCell ref="H1241:J1241"/>
    <mergeCell ref="B1242:C1242"/>
    <mergeCell ref="F1242:G1242"/>
    <mergeCell ref="H1242:J1242"/>
    <mergeCell ref="B1243:C1243"/>
    <mergeCell ref="F1243:G1243"/>
    <mergeCell ref="H1243:J1243"/>
    <mergeCell ref="B1244:C1244"/>
    <mergeCell ref="F1244:G1244"/>
    <mergeCell ref="H1244:J1244"/>
    <mergeCell ref="B1245:C1245"/>
    <mergeCell ref="F1245:G1245"/>
    <mergeCell ref="H1245:J1245"/>
    <mergeCell ref="B1246:C1246"/>
    <mergeCell ref="F1246:G1246"/>
    <mergeCell ref="H1246:J1246"/>
    <mergeCell ref="B1247:C1247"/>
    <mergeCell ref="F1247:G1247"/>
    <mergeCell ref="H1247:J1247"/>
    <mergeCell ref="B1248:C1248"/>
    <mergeCell ref="F1248:G1248"/>
    <mergeCell ref="H1248:J1248"/>
    <mergeCell ref="B1249:C1249"/>
    <mergeCell ref="F1249:G1249"/>
    <mergeCell ref="H1249:J1249"/>
    <mergeCell ref="B1250:C1250"/>
    <mergeCell ref="F1250:G1250"/>
    <mergeCell ref="H1250:J1250"/>
    <mergeCell ref="B1251:C1251"/>
    <mergeCell ref="F1251:G1251"/>
    <mergeCell ref="H1251:J1251"/>
    <mergeCell ref="B1252:C1252"/>
    <mergeCell ref="F1252:G1252"/>
    <mergeCell ref="H1252:J1252"/>
    <mergeCell ref="B1253:C1253"/>
    <mergeCell ref="F1253:G1253"/>
    <mergeCell ref="H1253:J1253"/>
    <mergeCell ref="B1254:C1254"/>
    <mergeCell ref="F1254:G1254"/>
    <mergeCell ref="H1254:J1254"/>
    <mergeCell ref="B1255:C1255"/>
    <mergeCell ref="F1255:G1255"/>
    <mergeCell ref="H1255:J1255"/>
    <mergeCell ref="B1256:C1256"/>
    <mergeCell ref="F1256:G1256"/>
    <mergeCell ref="H1256:J1256"/>
    <mergeCell ref="B1257:C1257"/>
    <mergeCell ref="F1257:G1257"/>
    <mergeCell ref="H1257:J1257"/>
    <mergeCell ref="B1258:C1258"/>
    <mergeCell ref="F1258:G1258"/>
    <mergeCell ref="H1258:J1258"/>
    <mergeCell ref="B1259:C1259"/>
    <mergeCell ref="F1259:G1259"/>
    <mergeCell ref="H1259:J1259"/>
    <mergeCell ref="B1260:C1260"/>
    <mergeCell ref="F1260:G1260"/>
    <mergeCell ref="H1260:J1260"/>
    <mergeCell ref="B1261:C1261"/>
    <mergeCell ref="F1261:G1261"/>
    <mergeCell ref="H1261:J1261"/>
    <mergeCell ref="B1262:C1262"/>
    <mergeCell ref="F1262:G1262"/>
    <mergeCell ref="H1262:J1262"/>
    <mergeCell ref="B1263:C1263"/>
    <mergeCell ref="F1263:G1263"/>
    <mergeCell ref="H1263:J1263"/>
    <mergeCell ref="B1264:C1264"/>
    <mergeCell ref="F1264:G1264"/>
    <mergeCell ref="H1264:J1264"/>
    <mergeCell ref="B1265:C1265"/>
    <mergeCell ref="F1265:G1265"/>
    <mergeCell ref="H1265:J1265"/>
    <mergeCell ref="B1266:C1266"/>
    <mergeCell ref="F1266:G1266"/>
    <mergeCell ref="H1266:J1266"/>
    <mergeCell ref="B1267:C1267"/>
    <mergeCell ref="F1267:G1267"/>
    <mergeCell ref="H1267:J1267"/>
    <mergeCell ref="B1268:C1268"/>
    <mergeCell ref="F1268:G1268"/>
    <mergeCell ref="H1268:J1268"/>
    <mergeCell ref="B1269:C1269"/>
    <mergeCell ref="F1269:G1269"/>
    <mergeCell ref="H1269:J1269"/>
    <mergeCell ref="B1270:C1270"/>
    <mergeCell ref="F1270:G1270"/>
    <mergeCell ref="H1270:J1270"/>
    <mergeCell ref="B1271:C1271"/>
    <mergeCell ref="F1271:G1271"/>
    <mergeCell ref="H1271:J1271"/>
    <mergeCell ref="B1272:C1272"/>
    <mergeCell ref="F1272:G1272"/>
    <mergeCell ref="H1272:J1272"/>
    <mergeCell ref="B1273:C1273"/>
    <mergeCell ref="F1273:G1273"/>
    <mergeCell ref="H1273:J1273"/>
    <mergeCell ref="B1274:C1274"/>
    <mergeCell ref="F1274:G1274"/>
    <mergeCell ref="H1274:J1274"/>
    <mergeCell ref="B1275:C1275"/>
    <mergeCell ref="F1275:G1275"/>
    <mergeCell ref="H1275:J1275"/>
    <mergeCell ref="B1276:C1276"/>
    <mergeCell ref="F1276:G1276"/>
    <mergeCell ref="H1276:J1276"/>
    <mergeCell ref="B1277:C1277"/>
    <mergeCell ref="F1277:G1277"/>
    <mergeCell ref="H1277:J1277"/>
    <mergeCell ref="B1278:C1278"/>
    <mergeCell ref="F1278:G1278"/>
    <mergeCell ref="H1278:J1278"/>
    <mergeCell ref="B1279:C1279"/>
    <mergeCell ref="F1279:G1279"/>
    <mergeCell ref="H1279:J1279"/>
    <mergeCell ref="B1280:C1280"/>
    <mergeCell ref="F1280:G1280"/>
    <mergeCell ref="H1280:J1280"/>
    <mergeCell ref="B1281:C1281"/>
    <mergeCell ref="F1281:G1281"/>
    <mergeCell ref="H1281:J1281"/>
    <mergeCell ref="B1282:C1282"/>
    <mergeCell ref="F1282:G1282"/>
    <mergeCell ref="H1282:J1282"/>
    <mergeCell ref="B1283:C1283"/>
    <mergeCell ref="F1283:G1283"/>
    <mergeCell ref="H1283:J1283"/>
    <mergeCell ref="B1284:C1284"/>
    <mergeCell ref="F1284:G1284"/>
    <mergeCell ref="H1284:J1284"/>
    <mergeCell ref="B1285:C1285"/>
    <mergeCell ref="F1285:G1285"/>
    <mergeCell ref="H1285:J1285"/>
    <mergeCell ref="B1286:C1286"/>
    <mergeCell ref="F1286:G1286"/>
    <mergeCell ref="H1286:J1286"/>
    <mergeCell ref="B1287:C1287"/>
    <mergeCell ref="F1287:G1287"/>
    <mergeCell ref="H1287:J1287"/>
    <mergeCell ref="B1288:C1288"/>
    <mergeCell ref="F1288:G1288"/>
    <mergeCell ref="H1288:J1288"/>
    <mergeCell ref="B1289:C1289"/>
    <mergeCell ref="F1289:G1289"/>
    <mergeCell ref="H1289:J1289"/>
    <mergeCell ref="B1290:C1290"/>
    <mergeCell ref="F1290:G1290"/>
    <mergeCell ref="H1290:J1290"/>
    <mergeCell ref="B1291:C1291"/>
    <mergeCell ref="F1291:G1291"/>
    <mergeCell ref="H1291:J1291"/>
    <mergeCell ref="B1292:C1292"/>
    <mergeCell ref="F1292:G1292"/>
    <mergeCell ref="H1292:J1292"/>
    <mergeCell ref="B1293:C1293"/>
    <mergeCell ref="F1293:G1293"/>
    <mergeCell ref="H1293:J1293"/>
    <mergeCell ref="B1294:C1294"/>
    <mergeCell ref="F1294:G1294"/>
    <mergeCell ref="H1294:J1294"/>
    <mergeCell ref="B1295:C1295"/>
    <mergeCell ref="F1295:G1295"/>
    <mergeCell ref="H1295:J1295"/>
    <mergeCell ref="B1296:C1296"/>
    <mergeCell ref="F1296:G1296"/>
    <mergeCell ref="H1296:J1296"/>
    <mergeCell ref="B1297:C1297"/>
    <mergeCell ref="F1297:G1297"/>
    <mergeCell ref="H1297:J1297"/>
    <mergeCell ref="B1298:C1298"/>
    <mergeCell ref="F1298:G1298"/>
    <mergeCell ref="H1298:J1298"/>
    <mergeCell ref="B1299:C1299"/>
    <mergeCell ref="F1299:G1299"/>
    <mergeCell ref="H1299:J1299"/>
    <mergeCell ref="B1300:C1300"/>
    <mergeCell ref="F1300:G1300"/>
    <mergeCell ref="H1300:J1300"/>
    <mergeCell ref="B1301:C1301"/>
    <mergeCell ref="F1301:G1301"/>
    <mergeCell ref="H1301:J1301"/>
    <mergeCell ref="B1302:C1302"/>
    <mergeCell ref="F1302:G1302"/>
    <mergeCell ref="H1302:J1302"/>
    <mergeCell ref="B1303:C1303"/>
    <mergeCell ref="F1303:G1303"/>
    <mergeCell ref="H1303:J1303"/>
    <mergeCell ref="B1304:C1304"/>
    <mergeCell ref="F1304:G1304"/>
    <mergeCell ref="H1304:J1304"/>
    <mergeCell ref="B1305:C1305"/>
    <mergeCell ref="F1305:G1305"/>
    <mergeCell ref="H1305:J1305"/>
    <mergeCell ref="B1306:C1306"/>
    <mergeCell ref="F1306:G1306"/>
    <mergeCell ref="H1306:J1306"/>
    <mergeCell ref="B1307:C1307"/>
    <mergeCell ref="F1307:G1307"/>
    <mergeCell ref="H1307:J1307"/>
    <mergeCell ref="B1308:C1308"/>
    <mergeCell ref="F1308:G1308"/>
    <mergeCell ref="H1308:J1308"/>
    <mergeCell ref="B1309:C1309"/>
    <mergeCell ref="F1309:G1309"/>
    <mergeCell ref="H1309:J1309"/>
    <mergeCell ref="B1310:C1310"/>
    <mergeCell ref="F1310:G1310"/>
    <mergeCell ref="H1310:J1310"/>
    <mergeCell ref="B1311:C1311"/>
    <mergeCell ref="F1311:G1311"/>
    <mergeCell ref="H1311:J1311"/>
    <mergeCell ref="B1312:C1312"/>
    <mergeCell ref="F1312:G1312"/>
    <mergeCell ref="H1312:J1312"/>
    <mergeCell ref="B1313:C1313"/>
    <mergeCell ref="F1313:G1313"/>
    <mergeCell ref="H1313:J1313"/>
    <mergeCell ref="B1314:C1314"/>
    <mergeCell ref="F1314:G1314"/>
    <mergeCell ref="H1314:J1314"/>
    <mergeCell ref="B1315:C1315"/>
    <mergeCell ref="F1315:G1315"/>
    <mergeCell ref="H1315:J1315"/>
    <mergeCell ref="B1316:C1316"/>
    <mergeCell ref="F1316:G1316"/>
    <mergeCell ref="H1316:J1316"/>
    <mergeCell ref="B1317:C1317"/>
    <mergeCell ref="F1317:G1317"/>
    <mergeCell ref="H1317:J1317"/>
    <mergeCell ref="B1318:C1318"/>
    <mergeCell ref="F1318:G1318"/>
    <mergeCell ref="H1318:J1318"/>
    <mergeCell ref="B1319:C1319"/>
    <mergeCell ref="F1319:G1319"/>
    <mergeCell ref="H1319:J1319"/>
    <mergeCell ref="B1320:C1320"/>
    <mergeCell ref="F1320:G1320"/>
    <mergeCell ref="H1320:J1320"/>
    <mergeCell ref="B1321:C1321"/>
    <mergeCell ref="F1321:G1321"/>
    <mergeCell ref="H1321:J1321"/>
    <mergeCell ref="B1322:C1322"/>
    <mergeCell ref="F1322:G1322"/>
    <mergeCell ref="H1322:J1322"/>
    <mergeCell ref="B1323:C1323"/>
    <mergeCell ref="F1323:G1323"/>
    <mergeCell ref="H1323:J1323"/>
    <mergeCell ref="B1324:C1324"/>
    <mergeCell ref="F1324:G1324"/>
    <mergeCell ref="H1324:J1324"/>
    <mergeCell ref="B1325:C1325"/>
    <mergeCell ref="F1325:G1325"/>
    <mergeCell ref="H1325:J1325"/>
    <mergeCell ref="B1326:C1326"/>
    <mergeCell ref="F1326:G1326"/>
    <mergeCell ref="H1326:J1326"/>
    <mergeCell ref="B1327:C1327"/>
    <mergeCell ref="F1327:G1327"/>
    <mergeCell ref="H1327:J1327"/>
    <mergeCell ref="B1328:C1328"/>
    <mergeCell ref="F1328:G1328"/>
    <mergeCell ref="H1328:J1328"/>
    <mergeCell ref="B1329:C1329"/>
    <mergeCell ref="F1329:G1329"/>
    <mergeCell ref="H1329:J1329"/>
    <mergeCell ref="B1330:C1330"/>
    <mergeCell ref="F1330:G1330"/>
    <mergeCell ref="H1330:J1330"/>
    <mergeCell ref="B1331:C1331"/>
    <mergeCell ref="F1331:G1331"/>
    <mergeCell ref="H1331:J1331"/>
    <mergeCell ref="B1332:C1332"/>
    <mergeCell ref="F1332:G1332"/>
    <mergeCell ref="H1332:J1332"/>
    <mergeCell ref="B1333:C1333"/>
    <mergeCell ref="F1333:G1333"/>
    <mergeCell ref="H1333:J1333"/>
    <mergeCell ref="B1334:C1334"/>
    <mergeCell ref="F1334:G1334"/>
    <mergeCell ref="H1334:J1334"/>
    <mergeCell ref="B1335:C1335"/>
    <mergeCell ref="F1335:G1335"/>
    <mergeCell ref="H1335:J1335"/>
    <mergeCell ref="B1336:C1336"/>
    <mergeCell ref="F1336:G1336"/>
    <mergeCell ref="H1336:J1336"/>
    <mergeCell ref="B1337:C1337"/>
    <mergeCell ref="F1337:G1337"/>
    <mergeCell ref="H1337:J1337"/>
    <mergeCell ref="B1338:C1338"/>
    <mergeCell ref="F1338:G1338"/>
    <mergeCell ref="H1338:J1338"/>
    <mergeCell ref="B1339:C1339"/>
    <mergeCell ref="F1339:G1339"/>
    <mergeCell ref="H1339:J1339"/>
    <mergeCell ref="B1340:C1340"/>
    <mergeCell ref="F1340:G1340"/>
    <mergeCell ref="H1340:J1340"/>
    <mergeCell ref="B1341:C1341"/>
    <mergeCell ref="F1341:G1341"/>
    <mergeCell ref="H1341:J1341"/>
    <mergeCell ref="B1342:C1342"/>
    <mergeCell ref="F1342:G1342"/>
    <mergeCell ref="H1342:J1342"/>
    <mergeCell ref="B1343:C1343"/>
    <mergeCell ref="F1343:G1343"/>
    <mergeCell ref="H1343:J1343"/>
    <mergeCell ref="B1344:C1344"/>
    <mergeCell ref="F1344:G1344"/>
    <mergeCell ref="H1344:J1344"/>
    <mergeCell ref="B1345:C1345"/>
    <mergeCell ref="F1345:G1345"/>
    <mergeCell ref="H1345:J1345"/>
    <mergeCell ref="B1346:C1346"/>
    <mergeCell ref="F1346:G1346"/>
    <mergeCell ref="H1346:J1346"/>
    <mergeCell ref="B1347:C1347"/>
    <mergeCell ref="F1347:G1347"/>
    <mergeCell ref="H1347:J1347"/>
    <mergeCell ref="B1348:C1348"/>
    <mergeCell ref="F1348:G1348"/>
    <mergeCell ref="H1348:J1348"/>
    <mergeCell ref="B1349:C1349"/>
    <mergeCell ref="F1349:G1349"/>
    <mergeCell ref="H1349:J1349"/>
    <mergeCell ref="B1350:C1350"/>
    <mergeCell ref="F1350:G1350"/>
    <mergeCell ref="H1350:J1350"/>
    <mergeCell ref="B1351:C1351"/>
    <mergeCell ref="F1351:G1351"/>
    <mergeCell ref="H1351:J1351"/>
    <mergeCell ref="B1352:C1352"/>
    <mergeCell ref="F1352:G1352"/>
    <mergeCell ref="H1352:J1352"/>
    <mergeCell ref="B1353:C1353"/>
    <mergeCell ref="F1353:G1353"/>
    <mergeCell ref="H1353:J1353"/>
    <mergeCell ref="B1354:C1354"/>
    <mergeCell ref="F1354:G1354"/>
    <mergeCell ref="H1354:J1354"/>
    <mergeCell ref="B1355:C1355"/>
    <mergeCell ref="F1355:G1355"/>
    <mergeCell ref="H1355:J1355"/>
    <mergeCell ref="B1356:C1356"/>
    <mergeCell ref="F1356:G1356"/>
    <mergeCell ref="H1356:J1356"/>
    <mergeCell ref="B1357:C1357"/>
    <mergeCell ref="F1357:G1357"/>
    <mergeCell ref="H1357:J1357"/>
    <mergeCell ref="B1364:C1364"/>
    <mergeCell ref="F1364:G1364"/>
    <mergeCell ref="H1364:J1364"/>
    <mergeCell ref="B1358:C1358"/>
    <mergeCell ref="F1358:G1358"/>
    <mergeCell ref="H1358:J1358"/>
    <mergeCell ref="B1359:C1359"/>
    <mergeCell ref="F1359:G1359"/>
    <mergeCell ref="H1359:J1359"/>
    <mergeCell ref="B1360:C1360"/>
    <mergeCell ref="F1360:G1360"/>
    <mergeCell ref="H1360:J1360"/>
    <mergeCell ref="B1361:C1361"/>
    <mergeCell ref="F1361:G1361"/>
    <mergeCell ref="H1361:J1361"/>
    <mergeCell ref="B1362:C1362"/>
    <mergeCell ref="F1362:G1362"/>
    <mergeCell ref="H1362:J1362"/>
    <mergeCell ref="B1363:C1363"/>
    <mergeCell ref="F1363:G1363"/>
    <mergeCell ref="H1363:J1363"/>
  </mergeCells>
  <pageMargins left="0.7" right="0.7" top="0.75" bottom="0.75" header="0.3" footer="0.3"/>
  <pageSetup paperSize="9" scale="90" fitToHeight="0" orientation="landscape" r:id="rId1"/>
  <headerFooter>
    <oddFooter>&amp;C&amp;F&amp;RStranica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3"/>
  <sheetViews>
    <sheetView tabSelected="1" view="pageLayout" topLeftCell="G68" zoomScaleNormal="100" workbookViewId="0">
      <selection activeCell="P80" sqref="P80"/>
    </sheetView>
  </sheetViews>
  <sheetFormatPr defaultRowHeight="15" x14ac:dyDescent="0.25"/>
  <cols>
    <col min="1" max="1" width="12.85546875" style="11" customWidth="1"/>
    <col min="2" max="2" width="13.42578125" style="11" customWidth="1"/>
    <col min="3" max="3" width="14.5703125" style="11" customWidth="1"/>
    <col min="4" max="5" width="9.140625" style="11"/>
    <col min="6" max="6" width="37.42578125" style="11" customWidth="1"/>
    <col min="7" max="15" width="15.85546875" style="11" customWidth="1"/>
    <col min="16" max="16" width="31.28515625" style="69" customWidth="1"/>
    <col min="17" max="16384" width="9.140625" style="11"/>
  </cols>
  <sheetData>
    <row r="1" spans="1:16" x14ac:dyDescent="0.25">
      <c r="A1" s="7" t="s">
        <v>0</v>
      </c>
      <c r="B1" s="8"/>
      <c r="C1" s="8"/>
      <c r="D1" s="8"/>
      <c r="E1" s="8"/>
      <c r="F1" s="8"/>
      <c r="G1" s="9"/>
      <c r="H1" s="9"/>
      <c r="I1" s="9"/>
      <c r="J1" s="9"/>
      <c r="K1" s="9"/>
      <c r="L1" s="9"/>
      <c r="M1" s="9"/>
      <c r="N1" s="9"/>
      <c r="O1" s="9"/>
      <c r="P1" s="10"/>
    </row>
    <row r="2" spans="1:16" x14ac:dyDescent="0.25">
      <c r="A2" s="7"/>
      <c r="B2" s="12"/>
      <c r="C2" s="12"/>
      <c r="D2" s="12"/>
      <c r="E2" s="12"/>
      <c r="F2" s="12"/>
      <c r="G2" s="13"/>
      <c r="H2" s="13"/>
      <c r="I2" s="13"/>
      <c r="J2" s="13"/>
      <c r="K2" s="13"/>
      <c r="L2" s="13"/>
      <c r="M2" s="13"/>
      <c r="N2" s="13"/>
      <c r="O2" s="13"/>
      <c r="P2" s="14"/>
    </row>
    <row r="3" spans="1:16" ht="21" x14ac:dyDescent="0.25">
      <c r="A3" s="15" t="s">
        <v>508</v>
      </c>
      <c r="B3" s="16"/>
      <c r="C3" s="16"/>
      <c r="D3" s="16"/>
      <c r="E3" s="16"/>
      <c r="F3" s="16"/>
      <c r="G3" s="9"/>
      <c r="H3" s="9"/>
      <c r="I3" s="9"/>
      <c r="J3" s="9"/>
      <c r="K3" s="9"/>
      <c r="L3" s="9"/>
      <c r="M3" s="9"/>
      <c r="N3" s="9"/>
      <c r="O3" s="9"/>
      <c r="P3" s="10"/>
    </row>
    <row r="4" spans="1:16" ht="18.75" x14ac:dyDescent="0.25">
      <c r="A4" s="17" t="s">
        <v>509</v>
      </c>
      <c r="B4" s="18"/>
      <c r="C4" s="18"/>
      <c r="D4" s="18"/>
      <c r="E4" s="18"/>
      <c r="F4" s="18"/>
      <c r="G4" s="9"/>
      <c r="H4" s="9"/>
      <c r="I4" s="9"/>
      <c r="J4" s="9"/>
      <c r="K4" s="9"/>
      <c r="L4" s="9"/>
      <c r="M4" s="9"/>
      <c r="N4" s="9"/>
      <c r="O4" s="9"/>
      <c r="P4" s="10"/>
    </row>
    <row r="6" spans="1:16" x14ac:dyDescent="0.25">
      <c r="A6" s="12"/>
      <c r="B6" s="12"/>
      <c r="C6" s="12"/>
      <c r="D6" s="10"/>
      <c r="E6" s="10"/>
      <c r="F6" s="10"/>
      <c r="G6" s="9"/>
      <c r="H6" s="9"/>
      <c r="I6" s="9"/>
      <c r="J6" s="9"/>
      <c r="K6" s="9"/>
      <c r="L6" s="9"/>
      <c r="M6" s="9"/>
      <c r="N6" s="9"/>
      <c r="O6" s="9"/>
      <c r="P6" s="14"/>
    </row>
    <row r="7" spans="1:16" s="21" customFormat="1" ht="25.5" x14ac:dyDescent="0.25">
      <c r="A7" s="19" t="s">
        <v>510</v>
      </c>
      <c r="B7" s="19" t="s">
        <v>511</v>
      </c>
      <c r="C7" s="19" t="s">
        <v>512</v>
      </c>
      <c r="D7" s="19" t="s">
        <v>32</v>
      </c>
      <c r="E7" s="19"/>
      <c r="F7" s="19" t="s">
        <v>513</v>
      </c>
      <c r="G7" s="20">
        <v>2020</v>
      </c>
      <c r="H7" s="20" t="s">
        <v>514</v>
      </c>
      <c r="I7" s="20" t="s">
        <v>515</v>
      </c>
      <c r="J7" s="20" t="s">
        <v>514</v>
      </c>
      <c r="K7" s="20" t="s">
        <v>516</v>
      </c>
      <c r="L7" s="20" t="s">
        <v>514</v>
      </c>
      <c r="M7" s="20" t="s">
        <v>610</v>
      </c>
      <c r="N7" s="20">
        <v>2021</v>
      </c>
      <c r="O7" s="20">
        <v>2022</v>
      </c>
      <c r="P7" s="19" t="s">
        <v>517</v>
      </c>
    </row>
    <row r="8" spans="1:16" s="21" customFormat="1" x14ac:dyDescent="0.25">
      <c r="A8" s="22">
        <v>1</v>
      </c>
      <c r="B8" s="22">
        <v>2</v>
      </c>
      <c r="C8" s="22">
        <v>3</v>
      </c>
      <c r="D8" s="23">
        <v>4</v>
      </c>
      <c r="E8" s="22"/>
      <c r="F8" s="24">
        <v>5</v>
      </c>
      <c r="G8" s="25">
        <v>6</v>
      </c>
      <c r="H8" s="25">
        <v>7</v>
      </c>
      <c r="I8" s="25">
        <v>8</v>
      </c>
      <c r="J8" s="25">
        <v>9</v>
      </c>
      <c r="K8" s="25">
        <v>10</v>
      </c>
      <c r="L8" s="25">
        <v>9</v>
      </c>
      <c r="M8" s="25">
        <v>10</v>
      </c>
      <c r="N8" s="25">
        <v>11</v>
      </c>
      <c r="O8" s="25">
        <v>12</v>
      </c>
      <c r="P8" s="22">
        <v>13</v>
      </c>
    </row>
    <row r="9" spans="1:16" s="21" customFormat="1" x14ac:dyDescent="0.25">
      <c r="A9" s="26"/>
      <c r="B9" s="27"/>
      <c r="C9" s="27"/>
      <c r="D9" s="28"/>
      <c r="E9" s="28"/>
      <c r="F9" s="28" t="s">
        <v>518</v>
      </c>
      <c r="G9" s="29">
        <f>G10</f>
        <v>11200990</v>
      </c>
      <c r="H9" s="29">
        <f>H10</f>
        <v>-147682.84999999998</v>
      </c>
      <c r="I9" s="29">
        <f>G9+H9</f>
        <v>11053307.15</v>
      </c>
      <c r="J9" s="29">
        <f>J10</f>
        <v>15489000</v>
      </c>
      <c r="K9" s="29">
        <f>I9+J9</f>
        <v>26542307.149999999</v>
      </c>
      <c r="L9" s="29">
        <f>L10</f>
        <v>827931.71</v>
      </c>
      <c r="M9" s="29">
        <f>K9+L9</f>
        <v>27370238.859999999</v>
      </c>
      <c r="N9" s="29">
        <f>N10</f>
        <v>6845705.0099999998</v>
      </c>
      <c r="O9" s="29">
        <f>O10</f>
        <v>19505250</v>
      </c>
      <c r="P9" s="28"/>
    </row>
    <row r="10" spans="1:16" s="21" customFormat="1" x14ac:dyDescent="0.25">
      <c r="A10" s="30"/>
      <c r="B10" s="31"/>
      <c r="C10" s="31"/>
      <c r="D10" s="28"/>
      <c r="E10" s="28" t="s">
        <v>519</v>
      </c>
      <c r="F10" s="28" t="s">
        <v>520</v>
      </c>
      <c r="G10" s="29">
        <f>G11+G24+G28+G53+G59+G64</f>
        <v>11200990</v>
      </c>
      <c r="H10" s="29">
        <f>H11+H24+H28+H49+H53+H59+H64</f>
        <v>-147682.84999999998</v>
      </c>
      <c r="I10" s="29">
        <f t="shared" ref="I10:I66" si="0">G10+H10</f>
        <v>11053307.15</v>
      </c>
      <c r="J10" s="29">
        <f>J11+J28+J53+J64</f>
        <v>15489000</v>
      </c>
      <c r="K10" s="29">
        <f t="shared" ref="K10:K66" si="1">I10+J10</f>
        <v>26542307.149999999</v>
      </c>
      <c r="L10" s="29">
        <f>L11+L28+L53+L64</f>
        <v>827931.71</v>
      </c>
      <c r="M10" s="29">
        <f t="shared" ref="M10:M66" si="2">K10+L10</f>
        <v>27370238.859999999</v>
      </c>
      <c r="N10" s="29">
        <f>N11+N24+N28+N53+N59+N64</f>
        <v>6845705.0099999998</v>
      </c>
      <c r="O10" s="29">
        <f>O11+O24+O28+O53+O59+O64</f>
        <v>19505250</v>
      </c>
      <c r="P10" s="28"/>
    </row>
    <row r="11" spans="1:16" s="21" customFormat="1" ht="25.5" x14ac:dyDescent="0.25">
      <c r="A11" s="32"/>
      <c r="B11" s="32"/>
      <c r="C11" s="32"/>
      <c r="D11" s="33"/>
      <c r="E11" s="34" t="s">
        <v>521</v>
      </c>
      <c r="F11" s="34" t="s">
        <v>522</v>
      </c>
      <c r="G11" s="35">
        <f>G12</f>
        <v>6454740</v>
      </c>
      <c r="H11" s="35"/>
      <c r="I11" s="35">
        <f t="shared" si="0"/>
        <v>6454740</v>
      </c>
      <c r="J11" s="35">
        <f>J12</f>
        <v>39000</v>
      </c>
      <c r="K11" s="35">
        <f t="shared" si="1"/>
        <v>6493740</v>
      </c>
      <c r="L11" s="35">
        <f>L12</f>
        <v>848750</v>
      </c>
      <c r="M11" s="35">
        <f t="shared" si="2"/>
        <v>7342490</v>
      </c>
      <c r="N11" s="35">
        <f>N12</f>
        <v>540705.01</v>
      </c>
      <c r="O11" s="35">
        <f>O12</f>
        <v>115250</v>
      </c>
      <c r="P11" s="34"/>
    </row>
    <row r="12" spans="1:16" s="21" customFormat="1" x14ac:dyDescent="0.25">
      <c r="A12" s="36"/>
      <c r="B12" s="37"/>
      <c r="C12" s="37"/>
      <c r="D12" s="38"/>
      <c r="E12" s="38" t="s">
        <v>523</v>
      </c>
      <c r="F12" s="38" t="s">
        <v>524</v>
      </c>
      <c r="G12" s="39">
        <f>G13+G19+G22</f>
        <v>6454740</v>
      </c>
      <c r="H12" s="39"/>
      <c r="I12" s="39">
        <f t="shared" si="0"/>
        <v>6454740</v>
      </c>
      <c r="J12" s="39">
        <f>J13+J16+J19</f>
        <v>39000</v>
      </c>
      <c r="K12" s="39">
        <f t="shared" si="1"/>
        <v>6493740</v>
      </c>
      <c r="L12" s="39">
        <f>L13+L16+L19</f>
        <v>848750</v>
      </c>
      <c r="M12" s="39">
        <f t="shared" si="2"/>
        <v>7342490</v>
      </c>
      <c r="N12" s="39">
        <f>N13+N19+N22</f>
        <v>540705.01</v>
      </c>
      <c r="O12" s="39">
        <f>O13+O19+O22</f>
        <v>115250</v>
      </c>
      <c r="P12" s="38"/>
    </row>
    <row r="13" spans="1:16" s="21" customFormat="1" ht="71.25" customHeight="1" x14ac:dyDescent="0.25">
      <c r="A13" s="182" t="s">
        <v>525</v>
      </c>
      <c r="B13" s="182" t="s">
        <v>526</v>
      </c>
      <c r="C13" s="182" t="s">
        <v>527</v>
      </c>
      <c r="D13" s="40"/>
      <c r="E13" s="40" t="s">
        <v>528</v>
      </c>
      <c r="F13" s="40" t="s">
        <v>529</v>
      </c>
      <c r="G13" s="41">
        <f>SUM(G14:G16)</f>
        <v>6244740</v>
      </c>
      <c r="H13" s="41"/>
      <c r="I13" s="41">
        <f t="shared" si="0"/>
        <v>6244740</v>
      </c>
      <c r="J13" s="41">
        <f>SUM(J14:J15)</f>
        <v>-80000</v>
      </c>
      <c r="K13" s="41">
        <f t="shared" si="1"/>
        <v>6164740</v>
      </c>
      <c r="L13" s="41">
        <f>SUM(L14:L15)</f>
        <v>6250</v>
      </c>
      <c r="M13" s="41">
        <f t="shared" si="2"/>
        <v>6170990</v>
      </c>
      <c r="N13" s="41">
        <f>SUM(N14:N16)</f>
        <v>430705.01</v>
      </c>
      <c r="O13" s="41">
        <f>SUM(O14:O16)</f>
        <v>5250</v>
      </c>
      <c r="P13" s="40" t="s">
        <v>530</v>
      </c>
    </row>
    <row r="14" spans="1:16" s="21" customFormat="1" x14ac:dyDescent="0.25">
      <c r="A14" s="182"/>
      <c r="B14" s="182"/>
      <c r="C14" s="182"/>
      <c r="D14" s="42">
        <v>323</v>
      </c>
      <c r="E14" s="42"/>
      <c r="F14" s="42" t="s">
        <v>123</v>
      </c>
      <c r="G14" s="43">
        <v>0</v>
      </c>
      <c r="H14" s="43"/>
      <c r="I14" s="43">
        <f t="shared" si="0"/>
        <v>0</v>
      </c>
      <c r="J14" s="43"/>
      <c r="K14" s="43">
        <f t="shared" si="1"/>
        <v>0</v>
      </c>
      <c r="L14" s="43">
        <v>6250</v>
      </c>
      <c r="M14" s="43">
        <f t="shared" si="2"/>
        <v>6250</v>
      </c>
      <c r="N14" s="43">
        <v>5250</v>
      </c>
      <c r="O14" s="43">
        <v>5250</v>
      </c>
      <c r="P14" s="44"/>
    </row>
    <row r="15" spans="1:16" s="21" customFormat="1" x14ac:dyDescent="0.25">
      <c r="A15" s="182"/>
      <c r="B15" s="182"/>
      <c r="C15" s="182"/>
      <c r="D15" s="42">
        <v>421</v>
      </c>
      <c r="E15" s="42"/>
      <c r="F15" s="42" t="s">
        <v>531</v>
      </c>
      <c r="G15" s="43">
        <v>6244740</v>
      </c>
      <c r="H15" s="43"/>
      <c r="I15" s="43">
        <f>G15+H15</f>
        <v>6244740</v>
      </c>
      <c r="J15" s="43">
        <v>-80000</v>
      </c>
      <c r="K15" s="43">
        <f t="shared" si="1"/>
        <v>6164740</v>
      </c>
      <c r="L15" s="43"/>
      <c r="M15" s="43">
        <f t="shared" si="2"/>
        <v>6164740</v>
      </c>
      <c r="N15" s="43">
        <v>425455.01</v>
      </c>
      <c r="O15" s="43">
        <v>0</v>
      </c>
      <c r="P15" s="44"/>
    </row>
    <row r="16" spans="1:16" s="46" customFormat="1" ht="25.5" x14ac:dyDescent="0.25">
      <c r="A16" s="182"/>
      <c r="B16" s="182"/>
      <c r="C16" s="182"/>
      <c r="D16" s="40"/>
      <c r="E16" s="40" t="s">
        <v>528</v>
      </c>
      <c r="F16" s="40" t="s">
        <v>532</v>
      </c>
      <c r="G16" s="45"/>
      <c r="H16" s="45"/>
      <c r="I16" s="45"/>
      <c r="J16" s="45">
        <f>SUM(J17:J18)</f>
        <v>150000</v>
      </c>
      <c r="K16" s="45">
        <f t="shared" si="1"/>
        <v>150000</v>
      </c>
      <c r="L16" s="45">
        <f>SUM(L17:L18)</f>
        <v>962500</v>
      </c>
      <c r="M16" s="45">
        <f t="shared" si="2"/>
        <v>1112500</v>
      </c>
      <c r="N16" s="45"/>
      <c r="O16" s="45"/>
      <c r="P16" s="40" t="s">
        <v>533</v>
      </c>
    </row>
    <row r="17" spans="1:16" s="21" customFormat="1" x14ac:dyDescent="0.25">
      <c r="A17" s="182"/>
      <c r="B17" s="182"/>
      <c r="C17" s="182"/>
      <c r="D17" s="42">
        <v>323</v>
      </c>
      <c r="E17" s="42"/>
      <c r="F17" s="42" t="s">
        <v>534</v>
      </c>
      <c r="G17" s="43"/>
      <c r="H17" s="43"/>
      <c r="I17" s="43"/>
      <c r="J17" s="43">
        <v>50000</v>
      </c>
      <c r="K17" s="43">
        <f t="shared" si="1"/>
        <v>50000</v>
      </c>
      <c r="L17" s="43">
        <v>0</v>
      </c>
      <c r="M17" s="43">
        <f t="shared" si="2"/>
        <v>50000</v>
      </c>
      <c r="N17" s="43"/>
      <c r="O17" s="43"/>
      <c r="P17" s="44"/>
    </row>
    <row r="18" spans="1:16" s="21" customFormat="1" x14ac:dyDescent="0.25">
      <c r="A18" s="182"/>
      <c r="B18" s="182"/>
      <c r="C18" s="182"/>
      <c r="D18" s="42">
        <v>421</v>
      </c>
      <c r="E18" s="42"/>
      <c r="F18" s="42" t="s">
        <v>535</v>
      </c>
      <c r="G18" s="43"/>
      <c r="H18" s="43"/>
      <c r="I18" s="43"/>
      <c r="J18" s="43">
        <v>100000</v>
      </c>
      <c r="K18" s="43">
        <f t="shared" si="1"/>
        <v>100000</v>
      </c>
      <c r="L18" s="43">
        <v>962500</v>
      </c>
      <c r="M18" s="43">
        <f t="shared" si="2"/>
        <v>1062500</v>
      </c>
      <c r="N18" s="43"/>
      <c r="O18" s="43"/>
      <c r="P18" s="44"/>
    </row>
    <row r="19" spans="1:16" s="21" customFormat="1" ht="25.5" x14ac:dyDescent="0.25">
      <c r="A19" s="182" t="s">
        <v>536</v>
      </c>
      <c r="B19" s="182" t="s">
        <v>537</v>
      </c>
      <c r="C19" s="182" t="s">
        <v>538</v>
      </c>
      <c r="D19" s="40"/>
      <c r="E19" s="40" t="s">
        <v>528</v>
      </c>
      <c r="F19" s="40" t="s">
        <v>539</v>
      </c>
      <c r="G19" s="41">
        <f>G20+G21</f>
        <v>200000</v>
      </c>
      <c r="H19" s="41"/>
      <c r="I19" s="41">
        <f t="shared" si="0"/>
        <v>200000</v>
      </c>
      <c r="J19" s="41">
        <f>SUM(J20:J21)</f>
        <v>-31000</v>
      </c>
      <c r="K19" s="41">
        <f t="shared" si="1"/>
        <v>169000</v>
      </c>
      <c r="L19" s="41">
        <f>SUM(L20:L21)</f>
        <v>-120000</v>
      </c>
      <c r="M19" s="41">
        <f t="shared" si="2"/>
        <v>49000</v>
      </c>
      <c r="N19" s="41">
        <f>N21</f>
        <v>105000</v>
      </c>
      <c r="O19" s="41">
        <f>O21</f>
        <v>105000</v>
      </c>
      <c r="P19" s="40" t="s">
        <v>540</v>
      </c>
    </row>
    <row r="20" spans="1:16" s="21" customFormat="1" x14ac:dyDescent="0.25">
      <c r="A20" s="182"/>
      <c r="B20" s="182"/>
      <c r="C20" s="182"/>
      <c r="D20" s="44">
        <v>323</v>
      </c>
      <c r="E20" s="44"/>
      <c r="F20" s="44" t="s">
        <v>541</v>
      </c>
      <c r="G20" s="43">
        <v>200000</v>
      </c>
      <c r="H20" s="43"/>
      <c r="I20" s="43">
        <f t="shared" si="0"/>
        <v>200000</v>
      </c>
      <c r="J20" s="43">
        <v>-38000</v>
      </c>
      <c r="K20" s="43">
        <f t="shared" si="1"/>
        <v>162000</v>
      </c>
      <c r="L20" s="43">
        <v>-120000</v>
      </c>
      <c r="M20" s="43">
        <f t="shared" si="2"/>
        <v>42000</v>
      </c>
      <c r="N20" s="43">
        <v>105000</v>
      </c>
      <c r="O20" s="43">
        <v>105000</v>
      </c>
      <c r="P20" s="40"/>
    </row>
    <row r="21" spans="1:16" s="21" customFormat="1" x14ac:dyDescent="0.25">
      <c r="A21" s="182"/>
      <c r="B21" s="182"/>
      <c r="C21" s="182"/>
      <c r="D21" s="44">
        <v>363</v>
      </c>
      <c r="E21" s="44"/>
      <c r="F21" s="44" t="s">
        <v>542</v>
      </c>
      <c r="G21" s="43">
        <v>0</v>
      </c>
      <c r="H21" s="43"/>
      <c r="I21" s="43">
        <f t="shared" si="0"/>
        <v>0</v>
      </c>
      <c r="J21" s="43">
        <v>7000</v>
      </c>
      <c r="K21" s="43">
        <f t="shared" si="1"/>
        <v>7000</v>
      </c>
      <c r="L21" s="43"/>
      <c r="M21" s="43">
        <f t="shared" si="2"/>
        <v>7000</v>
      </c>
      <c r="N21" s="43">
        <v>105000</v>
      </c>
      <c r="O21" s="43">
        <v>105000</v>
      </c>
      <c r="P21" s="40"/>
    </row>
    <row r="22" spans="1:16" s="21" customFormat="1" ht="25.5" x14ac:dyDescent="0.25">
      <c r="A22" s="183" t="s">
        <v>543</v>
      </c>
      <c r="B22" s="183" t="s">
        <v>544</v>
      </c>
      <c r="C22" s="183" t="s">
        <v>545</v>
      </c>
      <c r="D22" s="40"/>
      <c r="E22" s="40" t="s">
        <v>528</v>
      </c>
      <c r="F22" s="40" t="s">
        <v>546</v>
      </c>
      <c r="G22" s="41">
        <f>G23</f>
        <v>10000</v>
      </c>
      <c r="H22" s="41"/>
      <c r="I22" s="41">
        <f t="shared" si="0"/>
        <v>10000</v>
      </c>
      <c r="J22" s="41"/>
      <c r="K22" s="41">
        <f t="shared" si="1"/>
        <v>10000</v>
      </c>
      <c r="L22" s="41"/>
      <c r="M22" s="41">
        <f t="shared" si="2"/>
        <v>10000</v>
      </c>
      <c r="N22" s="41">
        <f>N23</f>
        <v>5000</v>
      </c>
      <c r="O22" s="41">
        <f>O23</f>
        <v>5000</v>
      </c>
      <c r="P22" s="40" t="s">
        <v>547</v>
      </c>
    </row>
    <row r="23" spans="1:16" s="21" customFormat="1" x14ac:dyDescent="0.25">
      <c r="A23" s="199"/>
      <c r="B23" s="199"/>
      <c r="C23" s="199"/>
      <c r="D23" s="42">
        <v>382</v>
      </c>
      <c r="E23" s="42"/>
      <c r="F23" s="42" t="s">
        <v>548</v>
      </c>
      <c r="G23" s="43">
        <v>10000</v>
      </c>
      <c r="H23" s="43"/>
      <c r="I23" s="43">
        <f t="shared" si="0"/>
        <v>10000</v>
      </c>
      <c r="J23" s="43"/>
      <c r="K23" s="43">
        <f t="shared" si="1"/>
        <v>10000</v>
      </c>
      <c r="L23" s="43"/>
      <c r="M23" s="43">
        <f t="shared" si="2"/>
        <v>10000</v>
      </c>
      <c r="N23" s="43">
        <v>5000</v>
      </c>
      <c r="O23" s="43">
        <v>5000</v>
      </c>
      <c r="P23" s="44"/>
    </row>
    <row r="24" spans="1:16" s="21" customFormat="1" ht="25.5" x14ac:dyDescent="0.25">
      <c r="A24" s="47"/>
      <c r="B24" s="47"/>
      <c r="C24" s="32"/>
      <c r="D24" s="48"/>
      <c r="E24" s="49" t="s">
        <v>521</v>
      </c>
      <c r="F24" s="49" t="s">
        <v>549</v>
      </c>
      <c r="G24" s="50">
        <f t="shared" ref="G24:O26" si="3">G25</f>
        <v>10000</v>
      </c>
      <c r="H24" s="50">
        <f>H25</f>
        <v>-1500</v>
      </c>
      <c r="I24" s="50">
        <f t="shared" si="0"/>
        <v>8500</v>
      </c>
      <c r="J24" s="50"/>
      <c r="K24" s="50">
        <f t="shared" si="1"/>
        <v>8500</v>
      </c>
      <c r="L24" s="50"/>
      <c r="M24" s="50">
        <f t="shared" si="2"/>
        <v>8500</v>
      </c>
      <c r="N24" s="50">
        <f t="shared" si="3"/>
        <v>10000</v>
      </c>
      <c r="O24" s="50">
        <f t="shared" si="3"/>
        <v>10000</v>
      </c>
      <c r="P24" s="49"/>
    </row>
    <row r="25" spans="1:16" s="21" customFormat="1" ht="25.5" x14ac:dyDescent="0.25">
      <c r="A25" s="51"/>
      <c r="B25" s="52"/>
      <c r="C25" s="37"/>
      <c r="D25" s="38"/>
      <c r="E25" s="38" t="s">
        <v>523</v>
      </c>
      <c r="F25" s="38" t="s">
        <v>550</v>
      </c>
      <c r="G25" s="39">
        <f t="shared" si="3"/>
        <v>10000</v>
      </c>
      <c r="H25" s="39">
        <f>H26</f>
        <v>-1500</v>
      </c>
      <c r="I25" s="39">
        <f t="shared" si="0"/>
        <v>8500</v>
      </c>
      <c r="J25" s="39"/>
      <c r="K25" s="39">
        <f t="shared" si="1"/>
        <v>8500</v>
      </c>
      <c r="L25" s="39"/>
      <c r="M25" s="39">
        <f t="shared" si="2"/>
        <v>8500</v>
      </c>
      <c r="N25" s="39">
        <f t="shared" si="3"/>
        <v>10000</v>
      </c>
      <c r="O25" s="39">
        <f t="shared" si="3"/>
        <v>10000</v>
      </c>
      <c r="P25" s="38"/>
    </row>
    <row r="26" spans="1:16" s="21" customFormat="1" ht="25.5" x14ac:dyDescent="0.25">
      <c r="A26" s="182" t="s">
        <v>551</v>
      </c>
      <c r="B26" s="182" t="s">
        <v>552</v>
      </c>
      <c r="C26" s="182" t="s">
        <v>553</v>
      </c>
      <c r="D26" s="40"/>
      <c r="E26" s="40" t="s">
        <v>528</v>
      </c>
      <c r="F26" s="40" t="s">
        <v>554</v>
      </c>
      <c r="G26" s="41">
        <f t="shared" si="3"/>
        <v>10000</v>
      </c>
      <c r="H26" s="41">
        <f>H27</f>
        <v>-1500</v>
      </c>
      <c r="I26" s="41">
        <f t="shared" si="0"/>
        <v>8500</v>
      </c>
      <c r="J26" s="41"/>
      <c r="K26" s="41">
        <f t="shared" si="1"/>
        <v>8500</v>
      </c>
      <c r="L26" s="41"/>
      <c r="M26" s="41">
        <f t="shared" si="2"/>
        <v>8500</v>
      </c>
      <c r="N26" s="41">
        <f t="shared" si="3"/>
        <v>10000</v>
      </c>
      <c r="O26" s="41">
        <f t="shared" si="3"/>
        <v>10000</v>
      </c>
      <c r="P26" s="40" t="s">
        <v>555</v>
      </c>
    </row>
    <row r="27" spans="1:16" s="21" customFormat="1" x14ac:dyDescent="0.25">
      <c r="A27" s="182"/>
      <c r="B27" s="182"/>
      <c r="C27" s="182"/>
      <c r="D27" s="42">
        <v>323</v>
      </c>
      <c r="E27" s="42"/>
      <c r="F27" s="42" t="s">
        <v>556</v>
      </c>
      <c r="G27" s="43">
        <v>10000</v>
      </c>
      <c r="H27" s="43">
        <v>-1500</v>
      </c>
      <c r="I27" s="43">
        <f t="shared" si="0"/>
        <v>8500</v>
      </c>
      <c r="J27" s="43"/>
      <c r="K27" s="43">
        <f t="shared" si="1"/>
        <v>8500</v>
      </c>
      <c r="L27" s="43"/>
      <c r="M27" s="43">
        <f t="shared" si="2"/>
        <v>8500</v>
      </c>
      <c r="N27" s="43">
        <v>10000</v>
      </c>
      <c r="O27" s="43">
        <v>10000</v>
      </c>
      <c r="P27" s="44"/>
    </row>
    <row r="28" spans="1:16" s="21" customFormat="1" ht="25.5" x14ac:dyDescent="0.25">
      <c r="A28" s="47"/>
      <c r="B28" s="47"/>
      <c r="C28" s="32"/>
      <c r="D28" s="48"/>
      <c r="E28" s="49" t="s">
        <v>521</v>
      </c>
      <c r="F28" s="49" t="s">
        <v>557</v>
      </c>
      <c r="G28" s="50">
        <f>G29</f>
        <v>3745000</v>
      </c>
      <c r="H28" s="50">
        <f>H29</f>
        <v>-806932.85</v>
      </c>
      <c r="I28" s="50">
        <f t="shared" si="0"/>
        <v>2938067.15</v>
      </c>
      <c r="J28" s="50">
        <f>J29</f>
        <v>14550000</v>
      </c>
      <c r="K28" s="50">
        <f t="shared" si="1"/>
        <v>17488067.149999999</v>
      </c>
      <c r="L28" s="50">
        <f>L29</f>
        <v>-35818.29</v>
      </c>
      <c r="M28" s="50">
        <f t="shared" si="2"/>
        <v>17452248.859999999</v>
      </c>
      <c r="N28" s="50">
        <f>N29</f>
        <v>5295000</v>
      </c>
      <c r="O28" s="50">
        <f>O29</f>
        <v>12880000</v>
      </c>
      <c r="P28" s="49"/>
    </row>
    <row r="29" spans="1:16" s="21" customFormat="1" ht="25.5" x14ac:dyDescent="0.25">
      <c r="A29" s="51"/>
      <c r="B29" s="52"/>
      <c r="C29" s="37"/>
      <c r="D29" s="38"/>
      <c r="E29" s="38" t="s">
        <v>523</v>
      </c>
      <c r="F29" s="38" t="s">
        <v>558</v>
      </c>
      <c r="G29" s="39">
        <f>G30+G38+G40+G43+G45+G47</f>
        <v>3745000</v>
      </c>
      <c r="H29" s="39">
        <f>H30+H38+H40+H43</f>
        <v>-806932.85</v>
      </c>
      <c r="I29" s="39">
        <f t="shared" si="0"/>
        <v>2938067.15</v>
      </c>
      <c r="J29" s="39">
        <f>J30+J32+J34+J45+J36</f>
        <v>14550000</v>
      </c>
      <c r="K29" s="39">
        <f t="shared" si="1"/>
        <v>17488067.149999999</v>
      </c>
      <c r="L29" s="39">
        <f>L30+L32+L34+L36+L38+L45</f>
        <v>-35818.29</v>
      </c>
      <c r="M29" s="39">
        <f t="shared" si="2"/>
        <v>17452248.859999999</v>
      </c>
      <c r="N29" s="39">
        <f>N30+N38+N40+N43+N45+N47</f>
        <v>5295000</v>
      </c>
      <c r="O29" s="39">
        <f>O30+O38+O40+O43+O45+O47</f>
        <v>12880000</v>
      </c>
      <c r="P29" s="38"/>
    </row>
    <row r="30" spans="1:16" s="54" customFormat="1" ht="30" x14ac:dyDescent="0.25">
      <c r="A30" s="183" t="s">
        <v>559</v>
      </c>
      <c r="B30" s="194" t="s">
        <v>560</v>
      </c>
      <c r="C30" s="182" t="s">
        <v>561</v>
      </c>
      <c r="D30" s="53"/>
      <c r="E30" s="53" t="s">
        <v>528</v>
      </c>
      <c r="F30" s="53" t="s">
        <v>562</v>
      </c>
      <c r="G30" s="41">
        <f>SUM(G31)</f>
        <v>275000</v>
      </c>
      <c r="H30" s="41">
        <f>H31</f>
        <v>-62637.22</v>
      </c>
      <c r="I30" s="41">
        <f t="shared" si="0"/>
        <v>212362.78</v>
      </c>
      <c r="J30" s="41">
        <f>J31</f>
        <v>170000</v>
      </c>
      <c r="K30" s="41">
        <f t="shared" si="1"/>
        <v>382362.78</v>
      </c>
      <c r="L30" s="41">
        <f>L31</f>
        <v>0</v>
      </c>
      <c r="M30" s="41">
        <f t="shared" si="2"/>
        <v>382362.78</v>
      </c>
      <c r="N30" s="41">
        <f>SUM(N31)</f>
        <v>570000</v>
      </c>
      <c r="O30" s="41">
        <f>SUM(O31)</f>
        <v>9070000</v>
      </c>
      <c r="P30" s="40" t="s">
        <v>563</v>
      </c>
    </row>
    <row r="31" spans="1:16" s="21" customFormat="1" x14ac:dyDescent="0.25">
      <c r="A31" s="185"/>
      <c r="B31" s="195"/>
      <c r="C31" s="182"/>
      <c r="D31" s="44">
        <v>421</v>
      </c>
      <c r="E31" s="44"/>
      <c r="F31" s="42" t="s">
        <v>564</v>
      </c>
      <c r="G31" s="43">
        <v>275000</v>
      </c>
      <c r="H31" s="43">
        <v>-62637.22</v>
      </c>
      <c r="I31" s="43">
        <f>G31+H31</f>
        <v>212362.78</v>
      </c>
      <c r="J31" s="43">
        <v>170000</v>
      </c>
      <c r="K31" s="43">
        <f t="shared" si="1"/>
        <v>382362.78</v>
      </c>
      <c r="L31" s="43"/>
      <c r="M31" s="43">
        <f t="shared" si="2"/>
        <v>382362.78</v>
      </c>
      <c r="N31" s="43">
        <v>570000</v>
      </c>
      <c r="O31" s="43">
        <v>9070000</v>
      </c>
      <c r="P31" s="40"/>
    </row>
    <row r="32" spans="1:16" s="55" customFormat="1" ht="30" x14ac:dyDescent="0.25">
      <c r="A32" s="185"/>
      <c r="B32" s="195"/>
      <c r="C32" s="182"/>
      <c r="D32" s="53"/>
      <c r="E32" s="53" t="s">
        <v>528</v>
      </c>
      <c r="F32" s="53" t="s">
        <v>565</v>
      </c>
      <c r="G32" s="41"/>
      <c r="H32" s="41"/>
      <c r="I32" s="41"/>
      <c r="J32" s="41">
        <f>SUM(J33)</f>
        <v>80000</v>
      </c>
      <c r="K32" s="41">
        <f t="shared" si="1"/>
        <v>80000</v>
      </c>
      <c r="L32" s="41">
        <f>SUM(L33)</f>
        <v>0</v>
      </c>
      <c r="M32" s="41">
        <f t="shared" si="2"/>
        <v>80000</v>
      </c>
      <c r="N32" s="41"/>
      <c r="O32" s="41"/>
      <c r="P32" s="40"/>
    </row>
    <row r="33" spans="1:16" s="21" customFormat="1" x14ac:dyDescent="0.25">
      <c r="A33" s="185"/>
      <c r="B33" s="195"/>
      <c r="C33" s="182"/>
      <c r="D33" s="44">
        <v>421</v>
      </c>
      <c r="E33" s="44"/>
      <c r="F33" s="42" t="s">
        <v>566</v>
      </c>
      <c r="G33" s="43"/>
      <c r="H33" s="43"/>
      <c r="I33" s="43"/>
      <c r="J33" s="43">
        <v>80000</v>
      </c>
      <c r="K33" s="43">
        <f t="shared" si="1"/>
        <v>80000</v>
      </c>
      <c r="L33" s="43"/>
      <c r="M33" s="43">
        <f t="shared" si="2"/>
        <v>80000</v>
      </c>
      <c r="N33" s="43"/>
      <c r="O33" s="43"/>
      <c r="P33" s="40"/>
    </row>
    <row r="34" spans="1:16" s="55" customFormat="1" ht="30" x14ac:dyDescent="0.25">
      <c r="A34" s="185"/>
      <c r="B34" s="195"/>
      <c r="C34" s="182"/>
      <c r="D34" s="53"/>
      <c r="E34" s="53" t="s">
        <v>528</v>
      </c>
      <c r="F34" s="53" t="s">
        <v>567</v>
      </c>
      <c r="G34" s="41"/>
      <c r="H34" s="41"/>
      <c r="I34" s="41"/>
      <c r="J34" s="41">
        <f>SUM(J35)</f>
        <v>8150000</v>
      </c>
      <c r="K34" s="41">
        <f t="shared" si="1"/>
        <v>8150000</v>
      </c>
      <c r="L34" s="41">
        <f>SUM(L35)</f>
        <v>0</v>
      </c>
      <c r="M34" s="41">
        <f t="shared" si="2"/>
        <v>8150000</v>
      </c>
      <c r="N34" s="41"/>
      <c r="O34" s="41"/>
      <c r="P34" s="40" t="s">
        <v>568</v>
      </c>
    </row>
    <row r="35" spans="1:16" s="21" customFormat="1" x14ac:dyDescent="0.25">
      <c r="A35" s="185"/>
      <c r="B35" s="195"/>
      <c r="C35" s="182"/>
      <c r="D35" s="44">
        <v>421</v>
      </c>
      <c r="E35" s="44"/>
      <c r="F35" s="42" t="s">
        <v>569</v>
      </c>
      <c r="G35" s="43"/>
      <c r="H35" s="43"/>
      <c r="I35" s="43"/>
      <c r="J35" s="43">
        <v>8150000</v>
      </c>
      <c r="K35" s="43">
        <f t="shared" si="1"/>
        <v>8150000</v>
      </c>
      <c r="L35" s="43"/>
      <c r="M35" s="43">
        <f t="shared" si="2"/>
        <v>8150000</v>
      </c>
      <c r="N35" s="43"/>
      <c r="O35" s="43"/>
      <c r="P35" s="40"/>
    </row>
    <row r="36" spans="1:16" s="55" customFormat="1" ht="75" x14ac:dyDescent="0.25">
      <c r="A36" s="185"/>
      <c r="B36" s="195"/>
      <c r="C36" s="182"/>
      <c r="D36" s="53"/>
      <c r="E36" s="53" t="s">
        <v>528</v>
      </c>
      <c r="F36" s="53" t="s">
        <v>570</v>
      </c>
      <c r="G36" s="41"/>
      <c r="H36" s="41"/>
      <c r="I36" s="41"/>
      <c r="J36" s="41">
        <f>SUM(J37)</f>
        <v>7450000</v>
      </c>
      <c r="K36" s="41">
        <f t="shared" si="1"/>
        <v>7450000</v>
      </c>
      <c r="L36" s="41">
        <f>SUM(L37)</f>
        <v>0</v>
      </c>
      <c r="M36" s="41">
        <f t="shared" si="2"/>
        <v>7450000</v>
      </c>
      <c r="N36" s="41"/>
      <c r="O36" s="41"/>
      <c r="P36" s="40" t="s">
        <v>568</v>
      </c>
    </row>
    <row r="37" spans="1:16" s="21" customFormat="1" x14ac:dyDescent="0.25">
      <c r="A37" s="185"/>
      <c r="B37" s="195"/>
      <c r="C37" s="182"/>
      <c r="D37" s="44">
        <v>421</v>
      </c>
      <c r="E37" s="44"/>
      <c r="F37" s="42" t="s">
        <v>571</v>
      </c>
      <c r="G37" s="43"/>
      <c r="H37" s="43"/>
      <c r="I37" s="43"/>
      <c r="J37" s="43">
        <v>7450000</v>
      </c>
      <c r="K37" s="43">
        <f t="shared" si="1"/>
        <v>7450000</v>
      </c>
      <c r="L37" s="43"/>
      <c r="M37" s="43">
        <f t="shared" si="2"/>
        <v>7450000</v>
      </c>
      <c r="N37" s="43"/>
      <c r="O37" s="43"/>
      <c r="P37" s="40"/>
    </row>
    <row r="38" spans="1:16" s="21" customFormat="1" ht="25.5" x14ac:dyDescent="0.25">
      <c r="A38" s="185"/>
      <c r="B38" s="195"/>
      <c r="C38" s="183" t="s">
        <v>572</v>
      </c>
      <c r="D38" s="40"/>
      <c r="E38" s="40" t="s">
        <v>528</v>
      </c>
      <c r="F38" s="40" t="s">
        <v>573</v>
      </c>
      <c r="G38" s="41">
        <f>SUM(G39)</f>
        <v>1200000</v>
      </c>
      <c r="H38" s="41">
        <f>H39</f>
        <v>135704.37</v>
      </c>
      <c r="I38" s="41">
        <f t="shared" si="0"/>
        <v>1335704.3700000001</v>
      </c>
      <c r="J38" s="41"/>
      <c r="K38" s="41">
        <f t="shared" si="1"/>
        <v>1335704.3700000001</v>
      </c>
      <c r="L38" s="41">
        <f>L39</f>
        <v>-35818.29</v>
      </c>
      <c r="M38" s="41">
        <f t="shared" si="2"/>
        <v>1299886.0800000001</v>
      </c>
      <c r="N38" s="41">
        <f>SUM(N39)</f>
        <v>500000</v>
      </c>
      <c r="O38" s="41">
        <f>SUM(O39)</f>
        <v>0</v>
      </c>
      <c r="P38" s="40" t="s">
        <v>574</v>
      </c>
    </row>
    <row r="39" spans="1:16" s="21" customFormat="1" x14ac:dyDescent="0.25">
      <c r="A39" s="185"/>
      <c r="B39" s="195"/>
      <c r="C39" s="185"/>
      <c r="D39" s="42">
        <v>351</v>
      </c>
      <c r="E39" s="42"/>
      <c r="F39" s="42" t="s">
        <v>575</v>
      </c>
      <c r="G39" s="43">
        <v>1200000</v>
      </c>
      <c r="H39" s="43">
        <v>135704.37</v>
      </c>
      <c r="I39" s="43">
        <f t="shared" si="0"/>
        <v>1335704.3700000001</v>
      </c>
      <c r="J39" s="43"/>
      <c r="K39" s="43">
        <f t="shared" si="1"/>
        <v>1335704.3700000001</v>
      </c>
      <c r="L39" s="43">
        <v>-35818.29</v>
      </c>
      <c r="M39" s="43">
        <f t="shared" si="2"/>
        <v>1299886.0800000001</v>
      </c>
      <c r="N39" s="43">
        <v>500000</v>
      </c>
      <c r="O39" s="43">
        <v>0</v>
      </c>
      <c r="P39" s="44"/>
    </row>
    <row r="40" spans="1:16" s="21" customFormat="1" ht="25.5" x14ac:dyDescent="0.25">
      <c r="A40" s="185"/>
      <c r="B40" s="195"/>
      <c r="C40" s="196"/>
      <c r="D40" s="40"/>
      <c r="E40" s="40" t="s">
        <v>528</v>
      </c>
      <c r="F40" s="40" t="s">
        <v>576</v>
      </c>
      <c r="G40" s="41">
        <f>SUM(G41:G42)</f>
        <v>95000</v>
      </c>
      <c r="H40" s="41">
        <f>H41+H42</f>
        <v>-5000</v>
      </c>
      <c r="I40" s="41">
        <f t="shared" si="0"/>
        <v>90000</v>
      </c>
      <c r="J40" s="41"/>
      <c r="K40" s="41">
        <f>SUM(K41:K42)</f>
        <v>70000</v>
      </c>
      <c r="L40" s="41"/>
      <c r="M40" s="41">
        <f t="shared" si="2"/>
        <v>70000</v>
      </c>
      <c r="N40" s="41">
        <f>SUM(N41:N42)</f>
        <v>725000</v>
      </c>
      <c r="O40" s="41">
        <f>SUM(O41:O42)</f>
        <v>310000</v>
      </c>
      <c r="P40" s="40" t="s">
        <v>577</v>
      </c>
    </row>
    <row r="41" spans="1:16" s="21" customFormat="1" x14ac:dyDescent="0.25">
      <c r="A41" s="185"/>
      <c r="B41" s="195"/>
      <c r="C41" s="196"/>
      <c r="D41" s="42">
        <v>351</v>
      </c>
      <c r="E41" s="42"/>
      <c r="F41" s="42" t="s">
        <v>575</v>
      </c>
      <c r="G41" s="43">
        <v>25000</v>
      </c>
      <c r="H41" s="43">
        <v>-5000</v>
      </c>
      <c r="I41" s="43">
        <f t="shared" si="0"/>
        <v>20000</v>
      </c>
      <c r="J41" s="43"/>
      <c r="K41" s="43">
        <f t="shared" si="1"/>
        <v>20000</v>
      </c>
      <c r="L41" s="43"/>
      <c r="M41" s="43">
        <f t="shared" si="2"/>
        <v>20000</v>
      </c>
      <c r="N41" s="43">
        <v>25000</v>
      </c>
      <c r="O41" s="43">
        <v>0</v>
      </c>
      <c r="P41" s="44"/>
    </row>
    <row r="42" spans="1:16" s="21" customFormat="1" x14ac:dyDescent="0.25">
      <c r="A42" s="185"/>
      <c r="B42" s="195"/>
      <c r="C42" s="197"/>
      <c r="D42" s="42">
        <v>372</v>
      </c>
      <c r="E42" s="42"/>
      <c r="F42" s="42" t="s">
        <v>578</v>
      </c>
      <c r="G42" s="43">
        <v>70000</v>
      </c>
      <c r="H42" s="43"/>
      <c r="I42" s="43">
        <f t="shared" si="0"/>
        <v>70000</v>
      </c>
      <c r="J42" s="43">
        <v>-20000</v>
      </c>
      <c r="K42" s="43">
        <f t="shared" si="1"/>
        <v>50000</v>
      </c>
      <c r="L42" s="43"/>
      <c r="M42" s="43">
        <f t="shared" si="2"/>
        <v>50000</v>
      </c>
      <c r="N42" s="43">
        <v>700000</v>
      </c>
      <c r="O42" s="43">
        <v>310000</v>
      </c>
      <c r="P42" s="40"/>
    </row>
    <row r="43" spans="1:16" s="21" customFormat="1" ht="25.5" x14ac:dyDescent="0.25">
      <c r="A43" s="185"/>
      <c r="B43" s="195"/>
      <c r="C43" s="182" t="s">
        <v>561</v>
      </c>
      <c r="D43" s="40"/>
      <c r="E43" s="40" t="s">
        <v>528</v>
      </c>
      <c r="F43" s="40" t="s">
        <v>579</v>
      </c>
      <c r="G43" s="41">
        <f>SUM(G44)</f>
        <v>875000</v>
      </c>
      <c r="H43" s="41">
        <f>H44</f>
        <v>-875000</v>
      </c>
      <c r="I43" s="41">
        <f t="shared" si="0"/>
        <v>0</v>
      </c>
      <c r="J43" s="41"/>
      <c r="K43" s="41">
        <f t="shared" si="1"/>
        <v>0</v>
      </c>
      <c r="L43" s="41"/>
      <c r="M43" s="41">
        <f t="shared" si="2"/>
        <v>0</v>
      </c>
      <c r="N43" s="41">
        <v>0</v>
      </c>
      <c r="O43" s="41">
        <f>SUM(O44)</f>
        <v>0</v>
      </c>
      <c r="P43" s="40" t="s">
        <v>580</v>
      </c>
    </row>
    <row r="44" spans="1:16" s="21" customFormat="1" x14ac:dyDescent="0.25">
      <c r="A44" s="185"/>
      <c r="B44" s="195"/>
      <c r="C44" s="182"/>
      <c r="D44" s="56">
        <v>421</v>
      </c>
      <c r="E44" s="56"/>
      <c r="F44" s="56" t="s">
        <v>581</v>
      </c>
      <c r="G44" s="57">
        <v>875000</v>
      </c>
      <c r="H44" s="57">
        <v>-875000</v>
      </c>
      <c r="I44" s="57">
        <f t="shared" si="0"/>
        <v>0</v>
      </c>
      <c r="J44" s="57"/>
      <c r="K44" s="57">
        <f t="shared" si="1"/>
        <v>0</v>
      </c>
      <c r="L44" s="57"/>
      <c r="M44" s="57">
        <f t="shared" si="2"/>
        <v>0</v>
      </c>
      <c r="N44" s="57">
        <v>0</v>
      </c>
      <c r="O44" s="57">
        <v>0</v>
      </c>
      <c r="P44" s="58"/>
    </row>
    <row r="45" spans="1:16" s="21" customFormat="1" ht="25.5" x14ac:dyDescent="0.25">
      <c r="A45" s="185"/>
      <c r="B45" s="195"/>
      <c r="C45" s="182"/>
      <c r="D45" s="40"/>
      <c r="E45" s="40" t="s">
        <v>528</v>
      </c>
      <c r="F45" s="40" t="s">
        <v>582</v>
      </c>
      <c r="G45" s="41">
        <f>SUM(G46)</f>
        <v>1300000</v>
      </c>
      <c r="H45" s="41"/>
      <c r="I45" s="41">
        <f t="shared" si="0"/>
        <v>1300000</v>
      </c>
      <c r="J45" s="41">
        <f>SUM(J46)</f>
        <v>-1300000</v>
      </c>
      <c r="K45" s="41">
        <f t="shared" si="1"/>
        <v>0</v>
      </c>
      <c r="L45" s="41">
        <f>SUM(L46)</f>
        <v>0</v>
      </c>
      <c r="M45" s="41">
        <f t="shared" si="2"/>
        <v>0</v>
      </c>
      <c r="N45" s="41">
        <v>0</v>
      </c>
      <c r="O45" s="41">
        <f>SUM(O46)</f>
        <v>0</v>
      </c>
      <c r="P45" s="58"/>
    </row>
    <row r="46" spans="1:16" s="21" customFormat="1" x14ac:dyDescent="0.25">
      <c r="A46" s="185"/>
      <c r="B46" s="195"/>
      <c r="C46" s="182"/>
      <c r="D46" s="56">
        <v>421</v>
      </c>
      <c r="E46" s="56"/>
      <c r="F46" s="56" t="s">
        <v>581</v>
      </c>
      <c r="G46" s="57">
        <v>1300000</v>
      </c>
      <c r="H46" s="57"/>
      <c r="I46" s="57">
        <f t="shared" si="0"/>
        <v>1300000</v>
      </c>
      <c r="J46" s="57">
        <v>-1300000</v>
      </c>
      <c r="K46" s="57">
        <f t="shared" si="1"/>
        <v>0</v>
      </c>
      <c r="L46" s="57"/>
      <c r="M46" s="57">
        <f t="shared" si="2"/>
        <v>0</v>
      </c>
      <c r="N46" s="57">
        <v>0</v>
      </c>
      <c r="O46" s="57">
        <v>0</v>
      </c>
      <c r="P46" s="58"/>
    </row>
    <row r="47" spans="1:16" s="21" customFormat="1" ht="25.5" x14ac:dyDescent="0.25">
      <c r="A47" s="192"/>
      <c r="B47" s="192"/>
      <c r="C47" s="198" t="s">
        <v>583</v>
      </c>
      <c r="D47" s="42"/>
      <c r="E47" s="40" t="s">
        <v>528</v>
      </c>
      <c r="F47" s="40" t="s">
        <v>584</v>
      </c>
      <c r="G47" s="41">
        <f>SUM(G48)</f>
        <v>0</v>
      </c>
      <c r="H47" s="41"/>
      <c r="I47" s="41">
        <f t="shared" si="0"/>
        <v>0</v>
      </c>
      <c r="J47" s="41"/>
      <c r="K47" s="41">
        <f t="shared" si="1"/>
        <v>0</v>
      </c>
      <c r="L47" s="41"/>
      <c r="M47" s="41">
        <f t="shared" si="2"/>
        <v>0</v>
      </c>
      <c r="N47" s="41">
        <f>N48</f>
        <v>3500000</v>
      </c>
      <c r="O47" s="41">
        <f>SUM(O48)</f>
        <v>3500000</v>
      </c>
      <c r="P47" s="40" t="s">
        <v>585</v>
      </c>
    </row>
    <row r="48" spans="1:16" s="21" customFormat="1" ht="27" customHeight="1" x14ac:dyDescent="0.25">
      <c r="A48" s="193"/>
      <c r="B48" s="193"/>
      <c r="C48" s="198"/>
      <c r="D48" s="42">
        <v>421</v>
      </c>
      <c r="E48" s="42"/>
      <c r="F48" s="42" t="s">
        <v>564</v>
      </c>
      <c r="G48" s="43">
        <v>0</v>
      </c>
      <c r="H48" s="43"/>
      <c r="I48" s="43">
        <f t="shared" si="0"/>
        <v>0</v>
      </c>
      <c r="J48" s="43"/>
      <c r="K48" s="43">
        <f t="shared" si="1"/>
        <v>0</v>
      </c>
      <c r="L48" s="43"/>
      <c r="M48" s="43">
        <f t="shared" si="2"/>
        <v>0</v>
      </c>
      <c r="N48" s="43">
        <v>3500000</v>
      </c>
      <c r="O48" s="43">
        <v>3500000</v>
      </c>
      <c r="P48" s="44"/>
    </row>
    <row r="49" spans="1:16" s="21" customFormat="1" ht="25.5" x14ac:dyDescent="0.25">
      <c r="A49" s="59"/>
      <c r="B49" s="60"/>
      <c r="C49" s="61"/>
      <c r="D49" s="49"/>
      <c r="E49" s="49" t="s">
        <v>521</v>
      </c>
      <c r="F49" s="49" t="s">
        <v>586</v>
      </c>
      <c r="G49" s="50">
        <f t="shared" ref="G49:H51" si="4">G50</f>
        <v>0</v>
      </c>
      <c r="H49" s="50">
        <f t="shared" si="4"/>
        <v>40000</v>
      </c>
      <c r="I49" s="50">
        <f t="shared" si="0"/>
        <v>40000</v>
      </c>
      <c r="J49" s="50"/>
      <c r="K49" s="50">
        <f t="shared" si="1"/>
        <v>40000</v>
      </c>
      <c r="L49" s="50"/>
      <c r="M49" s="50">
        <f t="shared" si="2"/>
        <v>40000</v>
      </c>
      <c r="N49" s="50">
        <f>N50</f>
        <v>0</v>
      </c>
      <c r="O49" s="50">
        <f>O50</f>
        <v>0</v>
      </c>
      <c r="P49" s="62"/>
    </row>
    <row r="50" spans="1:16" s="21" customFormat="1" ht="25.5" x14ac:dyDescent="0.25">
      <c r="A50" s="63"/>
      <c r="B50" s="63"/>
      <c r="C50" s="63"/>
      <c r="D50" s="38"/>
      <c r="E50" s="38" t="s">
        <v>523</v>
      </c>
      <c r="F50" s="38" t="s">
        <v>587</v>
      </c>
      <c r="G50" s="39">
        <f t="shared" si="4"/>
        <v>0</v>
      </c>
      <c r="H50" s="39">
        <f t="shared" si="4"/>
        <v>40000</v>
      </c>
      <c r="I50" s="39">
        <f t="shared" si="0"/>
        <v>40000</v>
      </c>
      <c r="J50" s="39"/>
      <c r="K50" s="39">
        <f t="shared" si="1"/>
        <v>40000</v>
      </c>
      <c r="L50" s="39"/>
      <c r="M50" s="39">
        <f t="shared" si="2"/>
        <v>40000</v>
      </c>
      <c r="N50" s="39">
        <f>SUM(N51)</f>
        <v>0</v>
      </c>
      <c r="O50" s="39">
        <f>O51</f>
        <v>0</v>
      </c>
      <c r="P50" s="64"/>
    </row>
    <row r="51" spans="1:16" s="21" customFormat="1" ht="25.5" x14ac:dyDescent="0.25">
      <c r="A51" s="183" t="s">
        <v>559</v>
      </c>
      <c r="B51" s="183" t="s">
        <v>588</v>
      </c>
      <c r="C51" s="183" t="s">
        <v>589</v>
      </c>
      <c r="D51" s="40"/>
      <c r="E51" s="40" t="s">
        <v>528</v>
      </c>
      <c r="F51" s="40" t="s">
        <v>590</v>
      </c>
      <c r="G51" s="41">
        <f t="shared" si="4"/>
        <v>0</v>
      </c>
      <c r="H51" s="41">
        <f t="shared" si="4"/>
        <v>40000</v>
      </c>
      <c r="I51" s="41">
        <f t="shared" si="0"/>
        <v>40000</v>
      </c>
      <c r="J51" s="41"/>
      <c r="K51" s="41">
        <f t="shared" si="1"/>
        <v>40000</v>
      </c>
      <c r="L51" s="41"/>
      <c r="M51" s="41">
        <f t="shared" si="2"/>
        <v>40000</v>
      </c>
      <c r="N51" s="41">
        <f>N52</f>
        <v>0</v>
      </c>
      <c r="O51" s="41">
        <f>O52</f>
        <v>0</v>
      </c>
      <c r="P51" s="65" t="s">
        <v>591</v>
      </c>
    </row>
    <row r="52" spans="1:16" s="21" customFormat="1" ht="39.75" customHeight="1" x14ac:dyDescent="0.25">
      <c r="A52" s="185"/>
      <c r="B52" s="185"/>
      <c r="C52" s="185"/>
      <c r="D52" s="42">
        <v>323</v>
      </c>
      <c r="E52" s="42"/>
      <c r="F52" s="42" t="s">
        <v>123</v>
      </c>
      <c r="G52" s="43">
        <v>0</v>
      </c>
      <c r="H52" s="43">
        <v>40000</v>
      </c>
      <c r="I52" s="43">
        <f t="shared" si="0"/>
        <v>40000</v>
      </c>
      <c r="J52" s="43"/>
      <c r="K52" s="43">
        <f t="shared" si="1"/>
        <v>40000</v>
      </c>
      <c r="L52" s="43"/>
      <c r="M52" s="43">
        <f t="shared" si="2"/>
        <v>40000</v>
      </c>
      <c r="N52" s="43">
        <v>0</v>
      </c>
      <c r="O52" s="43"/>
      <c r="P52" s="66"/>
    </row>
    <row r="53" spans="1:16" s="21" customFormat="1" ht="25.5" x14ac:dyDescent="0.25">
      <c r="A53" s="59"/>
      <c r="B53" s="60"/>
      <c r="C53" s="61"/>
      <c r="D53" s="49"/>
      <c r="E53" s="49" t="s">
        <v>521</v>
      </c>
      <c r="F53" s="49" t="s">
        <v>592</v>
      </c>
      <c r="G53" s="50">
        <f>G54</f>
        <v>0</v>
      </c>
      <c r="H53" s="50">
        <f>H54</f>
        <v>19000</v>
      </c>
      <c r="I53" s="50">
        <f t="shared" si="0"/>
        <v>19000</v>
      </c>
      <c r="J53" s="50">
        <f>J54</f>
        <v>900000</v>
      </c>
      <c r="K53" s="50">
        <f t="shared" si="1"/>
        <v>919000</v>
      </c>
      <c r="L53" s="50">
        <f>L54</f>
        <v>0</v>
      </c>
      <c r="M53" s="50">
        <f t="shared" si="2"/>
        <v>919000</v>
      </c>
      <c r="N53" s="50">
        <f>N54</f>
        <v>0</v>
      </c>
      <c r="O53" s="50">
        <f>O54</f>
        <v>5000000</v>
      </c>
      <c r="P53" s="62"/>
    </row>
    <row r="54" spans="1:16" s="21" customFormat="1" x14ac:dyDescent="0.25">
      <c r="A54" s="63"/>
      <c r="B54" s="63"/>
      <c r="C54" s="63"/>
      <c r="D54" s="38"/>
      <c r="E54" s="38" t="s">
        <v>523</v>
      </c>
      <c r="F54" s="38" t="s">
        <v>593</v>
      </c>
      <c r="G54" s="39">
        <f>G55</f>
        <v>0</v>
      </c>
      <c r="H54" s="39">
        <f>H55+H57</f>
        <v>19000</v>
      </c>
      <c r="I54" s="39">
        <f t="shared" si="0"/>
        <v>19000</v>
      </c>
      <c r="J54" s="39">
        <f>J57</f>
        <v>900000</v>
      </c>
      <c r="K54" s="39">
        <f t="shared" si="1"/>
        <v>919000</v>
      </c>
      <c r="L54" s="39">
        <f>L57</f>
        <v>0</v>
      </c>
      <c r="M54" s="39">
        <f t="shared" si="2"/>
        <v>919000</v>
      </c>
      <c r="N54" s="39">
        <f>SUM(N55)</f>
        <v>0</v>
      </c>
      <c r="O54" s="39">
        <f>O55</f>
        <v>5000000</v>
      </c>
      <c r="P54" s="64"/>
    </row>
    <row r="55" spans="1:16" s="21" customFormat="1" ht="25.5" x14ac:dyDescent="0.25">
      <c r="A55" s="183" t="s">
        <v>559</v>
      </c>
      <c r="B55" s="183" t="s">
        <v>588</v>
      </c>
      <c r="C55" s="188" t="s">
        <v>594</v>
      </c>
      <c r="D55" s="40"/>
      <c r="E55" s="40" t="s">
        <v>528</v>
      </c>
      <c r="F55" s="40" t="s">
        <v>595</v>
      </c>
      <c r="G55" s="41">
        <f>G56</f>
        <v>0</v>
      </c>
      <c r="H55" s="41"/>
      <c r="I55" s="41">
        <f t="shared" si="0"/>
        <v>0</v>
      </c>
      <c r="J55" s="41"/>
      <c r="K55" s="41">
        <f t="shared" si="1"/>
        <v>0</v>
      </c>
      <c r="L55" s="41"/>
      <c r="M55" s="41">
        <f t="shared" si="2"/>
        <v>0</v>
      </c>
      <c r="N55" s="41">
        <f>N56</f>
        <v>0</v>
      </c>
      <c r="O55" s="41">
        <f>O56</f>
        <v>5000000</v>
      </c>
      <c r="P55" s="65" t="s">
        <v>596</v>
      </c>
    </row>
    <row r="56" spans="1:16" s="21" customFormat="1" ht="39.75" customHeight="1" x14ac:dyDescent="0.25">
      <c r="A56" s="185"/>
      <c r="B56" s="185"/>
      <c r="C56" s="189"/>
      <c r="D56" s="42">
        <v>421</v>
      </c>
      <c r="E56" s="42"/>
      <c r="F56" s="42" t="s">
        <v>597</v>
      </c>
      <c r="G56" s="43">
        <v>0</v>
      </c>
      <c r="H56" s="43"/>
      <c r="I56" s="43">
        <f t="shared" si="0"/>
        <v>0</v>
      </c>
      <c r="J56" s="43"/>
      <c r="K56" s="43">
        <f t="shared" si="1"/>
        <v>0</v>
      </c>
      <c r="L56" s="43"/>
      <c r="M56" s="43">
        <f t="shared" si="2"/>
        <v>0</v>
      </c>
      <c r="N56" s="43">
        <v>0</v>
      </c>
      <c r="O56" s="43">
        <v>5000000</v>
      </c>
      <c r="P56" s="66"/>
    </row>
    <row r="57" spans="1:16" s="67" customFormat="1" ht="39.75" customHeight="1" x14ac:dyDescent="0.25">
      <c r="A57" s="186"/>
      <c r="B57" s="186"/>
      <c r="C57" s="190"/>
      <c r="D57" s="53"/>
      <c r="E57" s="53" t="s">
        <v>528</v>
      </c>
      <c r="F57" s="53" t="s">
        <v>598</v>
      </c>
      <c r="G57" s="41"/>
      <c r="H57" s="41">
        <f>H58</f>
        <v>19000</v>
      </c>
      <c r="I57" s="41">
        <f>G57+H57</f>
        <v>19000</v>
      </c>
      <c r="J57" s="41">
        <f>J58</f>
        <v>900000</v>
      </c>
      <c r="K57" s="41">
        <f t="shared" si="1"/>
        <v>919000</v>
      </c>
      <c r="L57" s="41">
        <f>L58</f>
        <v>0</v>
      </c>
      <c r="M57" s="41">
        <f t="shared" si="2"/>
        <v>919000</v>
      </c>
      <c r="N57" s="41"/>
      <c r="O57" s="41"/>
      <c r="P57" s="65"/>
    </row>
    <row r="58" spans="1:16" s="21" customFormat="1" ht="39.75" customHeight="1" x14ac:dyDescent="0.25">
      <c r="A58" s="187"/>
      <c r="B58" s="187"/>
      <c r="C58" s="191"/>
      <c r="D58" s="42">
        <v>323</v>
      </c>
      <c r="E58" s="42"/>
      <c r="F58" s="42" t="s">
        <v>123</v>
      </c>
      <c r="G58" s="43"/>
      <c r="H58" s="43">
        <v>19000</v>
      </c>
      <c r="I58" s="43">
        <f>G58+H58</f>
        <v>19000</v>
      </c>
      <c r="J58" s="43">
        <v>900000</v>
      </c>
      <c r="K58" s="43">
        <f t="shared" si="1"/>
        <v>919000</v>
      </c>
      <c r="L58" s="43"/>
      <c r="M58" s="43">
        <f t="shared" si="2"/>
        <v>919000</v>
      </c>
      <c r="N58" s="43"/>
      <c r="O58" s="43"/>
      <c r="P58" s="66"/>
    </row>
    <row r="59" spans="1:16" s="21" customFormat="1" ht="25.5" x14ac:dyDescent="0.25">
      <c r="A59" s="59"/>
      <c r="B59" s="60"/>
      <c r="C59" s="61"/>
      <c r="D59" s="49"/>
      <c r="E59" s="49" t="s">
        <v>521</v>
      </c>
      <c r="F59" s="49" t="s">
        <v>599</v>
      </c>
      <c r="G59" s="50">
        <f t="shared" ref="G59:O60" si="5">G60</f>
        <v>266250</v>
      </c>
      <c r="H59" s="50">
        <f>H60</f>
        <v>-166250</v>
      </c>
      <c r="I59" s="50">
        <f t="shared" si="0"/>
        <v>100000</v>
      </c>
      <c r="J59" s="50"/>
      <c r="K59" s="50">
        <f t="shared" si="1"/>
        <v>100000</v>
      </c>
      <c r="L59" s="50"/>
      <c r="M59" s="50">
        <f t="shared" si="2"/>
        <v>100000</v>
      </c>
      <c r="N59" s="50">
        <f t="shared" si="5"/>
        <v>1000000</v>
      </c>
      <c r="O59" s="50">
        <f t="shared" si="5"/>
        <v>1500000</v>
      </c>
      <c r="P59" s="49"/>
    </row>
    <row r="60" spans="1:16" s="21" customFormat="1" x14ac:dyDescent="0.25">
      <c r="A60" s="63"/>
      <c r="B60" s="63"/>
      <c r="C60" s="63"/>
      <c r="D60" s="38"/>
      <c r="E60" s="38" t="s">
        <v>523</v>
      </c>
      <c r="F60" s="38" t="s">
        <v>600</v>
      </c>
      <c r="G60" s="39">
        <f t="shared" si="5"/>
        <v>266250</v>
      </c>
      <c r="H60" s="39">
        <f>H61</f>
        <v>-166250</v>
      </c>
      <c r="I60" s="39">
        <f t="shared" si="0"/>
        <v>100000</v>
      </c>
      <c r="J60" s="39"/>
      <c r="K60" s="39">
        <f t="shared" si="1"/>
        <v>100000</v>
      </c>
      <c r="L60" s="39"/>
      <c r="M60" s="39">
        <f t="shared" si="2"/>
        <v>100000</v>
      </c>
      <c r="N60" s="39">
        <f t="shared" si="5"/>
        <v>1000000</v>
      </c>
      <c r="O60" s="39">
        <f t="shared" si="5"/>
        <v>1500000</v>
      </c>
      <c r="P60" s="38"/>
    </row>
    <row r="61" spans="1:16" s="21" customFormat="1" ht="25.5" x14ac:dyDescent="0.25">
      <c r="A61" s="182" t="s">
        <v>559</v>
      </c>
      <c r="B61" s="183" t="s">
        <v>588</v>
      </c>
      <c r="C61" s="183" t="s">
        <v>601</v>
      </c>
      <c r="D61" s="40"/>
      <c r="E61" s="40" t="s">
        <v>528</v>
      </c>
      <c r="F61" s="40" t="s">
        <v>602</v>
      </c>
      <c r="G61" s="41">
        <f>SUM(G62:G63)</f>
        <v>266250</v>
      </c>
      <c r="H61" s="41">
        <f>H62</f>
        <v>-166250</v>
      </c>
      <c r="I61" s="41">
        <f t="shared" si="0"/>
        <v>100000</v>
      </c>
      <c r="J61" s="41"/>
      <c r="K61" s="41">
        <f t="shared" si="1"/>
        <v>100000</v>
      </c>
      <c r="L61" s="41"/>
      <c r="M61" s="41">
        <f t="shared" si="2"/>
        <v>100000</v>
      </c>
      <c r="N61" s="41">
        <f>SUM(N62:N63)</f>
        <v>1000000</v>
      </c>
      <c r="O61" s="41">
        <f>SUM(O62:O63)</f>
        <v>1500000</v>
      </c>
      <c r="P61" s="40" t="s">
        <v>603</v>
      </c>
    </row>
    <row r="62" spans="1:16" s="21" customFormat="1" x14ac:dyDescent="0.25">
      <c r="A62" s="182"/>
      <c r="B62" s="184"/>
      <c r="C62" s="184"/>
      <c r="D62" s="42">
        <v>323</v>
      </c>
      <c r="E62" s="42"/>
      <c r="F62" s="42" t="s">
        <v>556</v>
      </c>
      <c r="G62" s="43">
        <v>266250</v>
      </c>
      <c r="H62" s="43">
        <v>-166250</v>
      </c>
      <c r="I62" s="43">
        <f t="shared" si="0"/>
        <v>100000</v>
      </c>
      <c r="J62" s="43"/>
      <c r="K62" s="43">
        <f t="shared" si="1"/>
        <v>100000</v>
      </c>
      <c r="L62" s="43"/>
      <c r="M62" s="43">
        <f t="shared" si="2"/>
        <v>100000</v>
      </c>
      <c r="N62" s="43">
        <v>0</v>
      </c>
      <c r="O62" s="43">
        <v>0</v>
      </c>
      <c r="P62" s="44"/>
    </row>
    <row r="63" spans="1:16" s="21" customFormat="1" ht="51.75" customHeight="1" x14ac:dyDescent="0.25">
      <c r="A63" s="182"/>
      <c r="B63" s="184"/>
      <c r="C63" s="184"/>
      <c r="D63" s="42">
        <v>421</v>
      </c>
      <c r="E63" s="42"/>
      <c r="F63" s="42" t="s">
        <v>604</v>
      </c>
      <c r="G63" s="43">
        <v>0</v>
      </c>
      <c r="H63" s="43"/>
      <c r="I63" s="43">
        <f t="shared" si="0"/>
        <v>0</v>
      </c>
      <c r="J63" s="43"/>
      <c r="K63" s="43">
        <f t="shared" si="1"/>
        <v>0</v>
      </c>
      <c r="L63" s="43"/>
      <c r="M63" s="43">
        <f t="shared" si="2"/>
        <v>0</v>
      </c>
      <c r="N63" s="43">
        <v>1000000</v>
      </c>
      <c r="O63" s="43">
        <v>1500000</v>
      </c>
      <c r="P63" s="44"/>
    </row>
    <row r="64" spans="1:16" s="21" customFormat="1" ht="25.5" x14ac:dyDescent="0.25">
      <c r="A64" s="59"/>
      <c r="B64" s="60"/>
      <c r="C64" s="61"/>
      <c r="D64" s="49"/>
      <c r="E64" s="49" t="s">
        <v>521</v>
      </c>
      <c r="F64" s="49" t="s">
        <v>605</v>
      </c>
      <c r="G64" s="50">
        <f t="shared" ref="G64:O65" si="6">G65</f>
        <v>725000</v>
      </c>
      <c r="H64" s="50">
        <f>H65</f>
        <v>768000</v>
      </c>
      <c r="I64" s="50">
        <f t="shared" si="0"/>
        <v>1493000</v>
      </c>
      <c r="J64" s="50">
        <f>J65</f>
        <v>0</v>
      </c>
      <c r="K64" s="50">
        <f>K65</f>
        <v>1524000</v>
      </c>
      <c r="L64" s="50">
        <f>L65</f>
        <v>15000</v>
      </c>
      <c r="M64" s="50">
        <f t="shared" si="2"/>
        <v>1539000</v>
      </c>
      <c r="N64" s="50">
        <f t="shared" si="6"/>
        <v>0</v>
      </c>
      <c r="O64" s="50">
        <f t="shared" si="6"/>
        <v>0</v>
      </c>
      <c r="P64" s="62"/>
    </row>
    <row r="65" spans="1:16" s="21" customFormat="1" ht="25.5" x14ac:dyDescent="0.25">
      <c r="A65" s="63"/>
      <c r="B65" s="63"/>
      <c r="C65" s="63"/>
      <c r="D65" s="38"/>
      <c r="E65" s="38" t="s">
        <v>523</v>
      </c>
      <c r="F65" s="38" t="s">
        <v>606</v>
      </c>
      <c r="G65" s="39">
        <f t="shared" si="6"/>
        <v>725000</v>
      </c>
      <c r="H65" s="39">
        <f>H66</f>
        <v>768000</v>
      </c>
      <c r="I65" s="39">
        <f t="shared" si="0"/>
        <v>1493000</v>
      </c>
      <c r="J65" s="39">
        <f>J66</f>
        <v>0</v>
      </c>
      <c r="K65" s="39">
        <f>K66+K69</f>
        <v>1524000</v>
      </c>
      <c r="L65" s="39">
        <f>L66+L69</f>
        <v>15000</v>
      </c>
      <c r="M65" s="39">
        <f t="shared" si="2"/>
        <v>1539000</v>
      </c>
      <c r="N65" s="39">
        <f t="shared" si="6"/>
        <v>0</v>
      </c>
      <c r="O65" s="39">
        <f t="shared" si="6"/>
        <v>0</v>
      </c>
      <c r="P65" s="64"/>
    </row>
    <row r="66" spans="1:16" s="21" customFormat="1" ht="25.5" x14ac:dyDescent="0.25">
      <c r="A66" s="183" t="s">
        <v>559</v>
      </c>
      <c r="B66" s="183" t="s">
        <v>588</v>
      </c>
      <c r="C66" s="183" t="s">
        <v>601</v>
      </c>
      <c r="D66" s="40"/>
      <c r="E66" s="40" t="s">
        <v>528</v>
      </c>
      <c r="F66" s="40" t="s">
        <v>607</v>
      </c>
      <c r="G66" s="41">
        <f>G67+G68</f>
        <v>725000</v>
      </c>
      <c r="H66" s="41">
        <f>H67+H68</f>
        <v>768000</v>
      </c>
      <c r="I66" s="41">
        <f t="shared" si="0"/>
        <v>1493000</v>
      </c>
      <c r="J66" s="41">
        <f>J67+J68</f>
        <v>0</v>
      </c>
      <c r="K66" s="41">
        <f t="shared" si="1"/>
        <v>1493000</v>
      </c>
      <c r="L66" s="41">
        <f>SUM(L67:L68)</f>
        <v>0</v>
      </c>
      <c r="M66" s="41">
        <f t="shared" si="2"/>
        <v>1493000</v>
      </c>
      <c r="N66" s="41">
        <f>SUM(N67:N68)</f>
        <v>0</v>
      </c>
      <c r="O66" s="41">
        <f>SUM(O67:O68)</f>
        <v>0</v>
      </c>
      <c r="P66" s="65" t="s">
        <v>608</v>
      </c>
    </row>
    <row r="67" spans="1:16" s="21" customFormat="1" x14ac:dyDescent="0.25">
      <c r="A67" s="185"/>
      <c r="B67" s="185"/>
      <c r="C67" s="185"/>
      <c r="D67" s="42">
        <v>421</v>
      </c>
      <c r="E67" s="42"/>
      <c r="F67" s="42" t="s">
        <v>604</v>
      </c>
      <c r="G67" s="43">
        <v>125000</v>
      </c>
      <c r="H67" s="43">
        <v>718000</v>
      </c>
      <c r="I67" s="43">
        <f t="shared" ref="I67:I68" si="7">G67+H67</f>
        <v>843000</v>
      </c>
      <c r="J67" s="43"/>
      <c r="K67" s="43">
        <f t="shared" ref="K67:K68" si="8">I67+J67</f>
        <v>843000</v>
      </c>
      <c r="L67" s="43"/>
      <c r="M67" s="43">
        <f t="shared" ref="M67:M69" si="9">K67+L67</f>
        <v>843000</v>
      </c>
      <c r="N67" s="43">
        <v>0</v>
      </c>
      <c r="O67" s="43">
        <v>0</v>
      </c>
      <c r="P67" s="66"/>
    </row>
    <row r="68" spans="1:16" s="21" customFormat="1" x14ac:dyDescent="0.25">
      <c r="A68" s="185"/>
      <c r="B68" s="185"/>
      <c r="C68" s="185"/>
      <c r="D68" s="42">
        <v>422</v>
      </c>
      <c r="E68" s="42"/>
      <c r="F68" s="42" t="s">
        <v>609</v>
      </c>
      <c r="G68" s="43">
        <v>600000</v>
      </c>
      <c r="H68" s="43">
        <v>50000</v>
      </c>
      <c r="I68" s="43">
        <f t="shared" si="7"/>
        <v>650000</v>
      </c>
      <c r="J68" s="43"/>
      <c r="K68" s="43">
        <f t="shared" si="8"/>
        <v>650000</v>
      </c>
      <c r="L68" s="43"/>
      <c r="M68" s="43">
        <f t="shared" si="9"/>
        <v>650000</v>
      </c>
      <c r="N68" s="43">
        <v>0</v>
      </c>
      <c r="O68" s="43">
        <v>0</v>
      </c>
      <c r="P68" s="66"/>
    </row>
    <row r="69" spans="1:16" s="21" customFormat="1" ht="25.5" x14ac:dyDescent="0.25">
      <c r="A69" s="185"/>
      <c r="B69" s="185"/>
      <c r="C69" s="185"/>
      <c r="D69" s="40"/>
      <c r="E69" s="40" t="s">
        <v>528</v>
      </c>
      <c r="F69" s="40" t="s">
        <v>611</v>
      </c>
      <c r="G69" s="41">
        <f>SUM(G72:G73)</f>
        <v>0</v>
      </c>
      <c r="H69" s="41">
        <f>H70</f>
        <v>0</v>
      </c>
      <c r="I69" s="41">
        <f>I70</f>
        <v>0</v>
      </c>
      <c r="J69" s="41">
        <f>J72</f>
        <v>0</v>
      </c>
      <c r="K69" s="41">
        <f>K70</f>
        <v>31000</v>
      </c>
      <c r="L69" s="41">
        <f>L70</f>
        <v>15000</v>
      </c>
      <c r="M69" s="41">
        <f t="shared" si="9"/>
        <v>46000</v>
      </c>
      <c r="N69" s="41">
        <f>SUM(N72:N73)</f>
        <v>0</v>
      </c>
      <c r="O69" s="41">
        <f>O72+O73</f>
        <v>0</v>
      </c>
      <c r="P69" s="65" t="s">
        <v>612</v>
      </c>
    </row>
    <row r="70" spans="1:16" s="21" customFormat="1" x14ac:dyDescent="0.25">
      <c r="A70" s="185"/>
      <c r="B70" s="185"/>
      <c r="C70" s="185"/>
      <c r="D70" s="42">
        <v>421</v>
      </c>
      <c r="E70" s="42"/>
      <c r="F70" s="42" t="s">
        <v>604</v>
      </c>
      <c r="G70" s="43">
        <v>0</v>
      </c>
      <c r="H70" s="43"/>
      <c r="I70" s="43"/>
      <c r="J70" s="43">
        <v>31000</v>
      </c>
      <c r="K70" s="43">
        <f t="shared" ref="K70" si="10">I70+J70</f>
        <v>31000</v>
      </c>
      <c r="L70" s="43">
        <v>15000</v>
      </c>
      <c r="M70" s="43">
        <f t="shared" ref="M70" si="11">K70+L70</f>
        <v>46000</v>
      </c>
      <c r="N70" s="43">
        <v>0</v>
      </c>
      <c r="O70" s="43">
        <v>0</v>
      </c>
      <c r="P70" s="66"/>
    </row>
    <row r="77" spans="1:16" s="21" customFormat="1" x14ac:dyDescent="0.25">
      <c r="P77" s="68"/>
    </row>
    <row r="78" spans="1:16" s="21" customFormat="1" x14ac:dyDescent="0.25">
      <c r="P78" s="68"/>
    </row>
    <row r="79" spans="1:16" s="21" customFormat="1" x14ac:dyDescent="0.25">
      <c r="P79" s="68"/>
    </row>
    <row r="80" spans="1:16" s="21" customFormat="1" x14ac:dyDescent="0.25">
      <c r="P80" s="68"/>
    </row>
    <row r="81" spans="16:16" s="21" customFormat="1" x14ac:dyDescent="0.25">
      <c r="P81" s="68"/>
    </row>
    <row r="82" spans="16:16" s="21" customFormat="1" x14ac:dyDescent="0.25">
      <c r="P82" s="68"/>
    </row>
    <row r="83" spans="16:16" s="21" customFormat="1" x14ac:dyDescent="0.25">
      <c r="P83" s="68"/>
    </row>
    <row r="84" spans="16:16" s="21" customFormat="1" x14ac:dyDescent="0.25">
      <c r="P84" s="68"/>
    </row>
    <row r="85" spans="16:16" s="21" customFormat="1" x14ac:dyDescent="0.25">
      <c r="P85" s="68"/>
    </row>
    <row r="86" spans="16:16" s="21" customFormat="1" x14ac:dyDescent="0.25">
      <c r="P86" s="68"/>
    </row>
    <row r="87" spans="16:16" s="21" customFormat="1" x14ac:dyDescent="0.25">
      <c r="P87" s="68"/>
    </row>
    <row r="88" spans="16:16" s="21" customFormat="1" x14ac:dyDescent="0.25">
      <c r="P88" s="68"/>
    </row>
    <row r="89" spans="16:16" s="21" customFormat="1" x14ac:dyDescent="0.25">
      <c r="P89" s="68"/>
    </row>
    <row r="90" spans="16:16" s="21" customFormat="1" x14ac:dyDescent="0.25">
      <c r="P90" s="68"/>
    </row>
    <row r="91" spans="16:16" s="21" customFormat="1" x14ac:dyDescent="0.25">
      <c r="P91" s="68"/>
    </row>
    <row r="92" spans="16:16" s="21" customFormat="1" x14ac:dyDescent="0.25">
      <c r="P92" s="68"/>
    </row>
    <row r="93" spans="16:16" s="21" customFormat="1" x14ac:dyDescent="0.25">
      <c r="P93" s="68"/>
    </row>
    <row r="94" spans="16:16" s="21" customFormat="1" x14ac:dyDescent="0.25">
      <c r="P94" s="68"/>
    </row>
    <row r="95" spans="16:16" s="21" customFormat="1" x14ac:dyDescent="0.25">
      <c r="P95" s="68"/>
    </row>
    <row r="96" spans="16:16" s="21" customFormat="1" x14ac:dyDescent="0.25">
      <c r="P96" s="68"/>
    </row>
    <row r="97" spans="16:16" s="21" customFormat="1" x14ac:dyDescent="0.25">
      <c r="P97" s="68"/>
    </row>
    <row r="98" spans="16:16" s="21" customFormat="1" x14ac:dyDescent="0.25">
      <c r="P98" s="68"/>
    </row>
    <row r="99" spans="16:16" s="21" customFormat="1" x14ac:dyDescent="0.25">
      <c r="P99" s="68"/>
    </row>
    <row r="100" spans="16:16" s="21" customFormat="1" x14ac:dyDescent="0.25">
      <c r="P100" s="68"/>
    </row>
    <row r="101" spans="16:16" s="21" customFormat="1" x14ac:dyDescent="0.25">
      <c r="P101" s="68"/>
    </row>
    <row r="102" spans="16:16" s="21" customFormat="1" x14ac:dyDescent="0.25">
      <c r="P102" s="68"/>
    </row>
    <row r="103" spans="16:16" s="21" customFormat="1" x14ac:dyDescent="0.25">
      <c r="P103" s="68"/>
    </row>
    <row r="104" spans="16:16" s="21" customFormat="1" x14ac:dyDescent="0.25">
      <c r="P104" s="68"/>
    </row>
    <row r="105" spans="16:16" s="21" customFormat="1" x14ac:dyDescent="0.25">
      <c r="P105" s="68"/>
    </row>
    <row r="106" spans="16:16" s="21" customFormat="1" x14ac:dyDescent="0.25">
      <c r="P106" s="68"/>
    </row>
    <row r="107" spans="16:16" s="21" customFormat="1" x14ac:dyDescent="0.25">
      <c r="P107" s="68"/>
    </row>
    <row r="108" spans="16:16" s="21" customFormat="1" x14ac:dyDescent="0.25">
      <c r="P108" s="68"/>
    </row>
    <row r="109" spans="16:16" s="21" customFormat="1" x14ac:dyDescent="0.25">
      <c r="P109" s="68"/>
    </row>
    <row r="110" spans="16:16" s="21" customFormat="1" x14ac:dyDescent="0.25">
      <c r="P110" s="68"/>
    </row>
    <row r="111" spans="16:16" s="21" customFormat="1" x14ac:dyDescent="0.25">
      <c r="P111" s="68"/>
    </row>
    <row r="112" spans="16:16" s="21" customFormat="1" x14ac:dyDescent="0.25">
      <c r="P112" s="68"/>
    </row>
    <row r="113" spans="16:16" s="21" customFormat="1" x14ac:dyDescent="0.25">
      <c r="P113" s="68"/>
    </row>
  </sheetData>
  <mergeCells count="30">
    <mergeCell ref="A13:A18"/>
    <mergeCell ref="B13:B18"/>
    <mergeCell ref="C13:C18"/>
    <mergeCell ref="A19:A21"/>
    <mergeCell ref="B19:B21"/>
    <mergeCell ref="C19:C21"/>
    <mergeCell ref="A22:A23"/>
    <mergeCell ref="B22:B23"/>
    <mergeCell ref="C22:C23"/>
    <mergeCell ref="A26:A27"/>
    <mergeCell ref="B26:B27"/>
    <mergeCell ref="C26:C27"/>
    <mergeCell ref="A30:A48"/>
    <mergeCell ref="B30:B48"/>
    <mergeCell ref="C30:C37"/>
    <mergeCell ref="C38:C42"/>
    <mergeCell ref="C43:C46"/>
    <mergeCell ref="C47:C48"/>
    <mergeCell ref="A51:A52"/>
    <mergeCell ref="B51:B52"/>
    <mergeCell ref="C51:C52"/>
    <mergeCell ref="A55:A58"/>
    <mergeCell ref="B55:B58"/>
    <mergeCell ref="C55:C58"/>
    <mergeCell ref="A61:A63"/>
    <mergeCell ref="B61:B63"/>
    <mergeCell ref="C61:C63"/>
    <mergeCell ref="A66:A70"/>
    <mergeCell ref="B66:B70"/>
    <mergeCell ref="C66:C70"/>
  </mergeCells>
  <pageMargins left="0.7" right="0.7" top="0.75" bottom="0.75" header="0.3" footer="0.3"/>
  <pageSetup paperSize="9" scale="48" fitToHeight="0" orientation="landscape" r:id="rId1"/>
  <headerFooter>
    <oddFooter>&amp;F&amp;RStranica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OPĆI DIO - I</vt:lpstr>
      <vt:lpstr>OPĆI DIO - II</vt:lpstr>
      <vt:lpstr>POSEBNI DIO</vt:lpstr>
      <vt:lpstr>PLAN RAZVOJNIH PROGRAMA</vt:lpstr>
      <vt:lpstr>'OPĆI DIO - I'!Ispis_naslova</vt:lpstr>
      <vt:lpstr>'OPĆI DIO - II'!Ispis_naslova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2020-12-22T14:04:35Z</cp:lastPrinted>
  <dcterms:created xsi:type="dcterms:W3CDTF">2020-12-17T13:26:16Z</dcterms:created>
  <dcterms:modified xsi:type="dcterms:W3CDTF">2020-12-22T14:17:37Z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