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E\PRORAČUN ZA 2025\IZVRŠENJE PRORAČUNA\GODIŠNJI IZVJEŠTAJ\PROGRAMI\"/>
    </mc:Choice>
  </mc:AlternateContent>
  <xr:revisionPtr revIDLastSave="0" documentId="13_ncr:1_{FDCA0E70-7E62-4A3D-A1F3-926C9545E43B}" xr6:coauthVersionLast="47" xr6:coauthVersionMax="47" xr10:uidLastSave="{00000000-0000-0000-0000-000000000000}"/>
  <bookViews>
    <workbookView xWindow="45" yWindow="30" windowWidth="28755" windowHeight="15450" xr2:uid="{00000000-000D-0000-FFFF-FFFF00000000}"/>
  </bookViews>
  <sheets>
    <sheet name="vrste rasho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" l="1"/>
  <c r="C33" i="1"/>
  <c r="B33" i="1"/>
  <c r="C51" i="1"/>
  <c r="B51" i="1"/>
  <c r="C19" i="1"/>
  <c r="B19" i="1"/>
  <c r="B45" i="1" l="1"/>
  <c r="B29" i="1"/>
  <c r="B21" i="1"/>
  <c r="C21" i="1"/>
  <c r="C29" i="1"/>
  <c r="C45" i="1"/>
  <c r="C49" i="1"/>
  <c r="C41" i="1"/>
  <c r="B41" i="1"/>
  <c r="C43" i="1"/>
  <c r="B43" i="1"/>
  <c r="B49" i="1"/>
  <c r="C25" i="1"/>
  <c r="B25" i="1"/>
  <c r="B59" i="1" l="1"/>
  <c r="C59" i="1"/>
</calcChain>
</file>

<file path=xl/sharedStrings.xml><?xml version="1.0" encoding="utf-8"?>
<sst xmlns="http://schemas.openxmlformats.org/spreadsheetml/2006/main" count="83" uniqueCount="80">
  <si>
    <t>UKUPNO</t>
  </si>
  <si>
    <t>VRSTA PRIHODA</t>
  </si>
  <si>
    <t>prodaja</t>
  </si>
  <si>
    <t>dugogodišnji zakup</t>
  </si>
  <si>
    <t>koncesija</t>
  </si>
  <si>
    <t>dugogodišnji zakup za ribnjake</t>
  </si>
  <si>
    <t>zakup i privremeno korištenje</t>
  </si>
  <si>
    <t>davanje poljoprivrednog zemljišta na korištenje bez javnog poziva</t>
  </si>
  <si>
    <t>prihod od prodaje izravnom pogodbom</t>
  </si>
  <si>
    <t>2. za podmirenje troškova postupaka koji se vode u svrhu sređivanja imovinskopravnih odnosa i zemljišnih knjiga</t>
  </si>
  <si>
    <t>3. za subvencioniranje dijela troškova za sređivanje zemljišnoknjižnog stanja poljoprivrednog zemljišta u privatnom vlasništvu</t>
  </si>
  <si>
    <t>4. za podmirenje dijela stvarnih troškova u vezi s provedbom ovoga Zakona</t>
  </si>
  <si>
    <t>5. za program razminiranja zemljišta</t>
  </si>
  <si>
    <t>6. za program uređenja ruralnog prostora izgradnjom i održavanjem ruralne infrastrukture vezane za poljoprivredu i akvakulturu</t>
  </si>
  <si>
    <t>7. za program uređenja zemljišta u postupku komasacije i hidromelioracije</t>
  </si>
  <si>
    <t>8. za troškove održavanja sustava za navodnjavanje</t>
  </si>
  <si>
    <t xml:space="preserve">9. za program očuvanja ugroženih područja i očuvanja biološke raznolikosti </t>
  </si>
  <si>
    <t xml:space="preserve">10. za program sufinanciranja aktivnosti izrade programa, projekata i ostalih dokumenata neophodnih za provedbu mjera potpore iz Programa ruralnog razvoja, a čija se izrada ne sufinancira kroz mjere potpore iz toga Programa </t>
  </si>
  <si>
    <t>11. za druge poticajne mjere za unaprjeđenje poljoprivrede i akvakulture.</t>
  </si>
  <si>
    <t>1. za programe katastarsko-geodetske izmjere zemljišta</t>
  </si>
  <si>
    <t>Dokumentacija**</t>
  </si>
  <si>
    <t>Namjena sukladno čl. 49*</t>
  </si>
  <si>
    <t>(PRIHOD-RASHOD)</t>
  </si>
  <si>
    <t>Tablica 2. Ostvareni rashodi</t>
  </si>
  <si>
    <t>UKUPNO (ukupno+neutrošeno)</t>
  </si>
  <si>
    <t>Tablica 1. Ostvarena sredstva prema vrsti prihoda</t>
  </si>
  <si>
    <t>Neutrošeno iz prethodne godine</t>
  </si>
  <si>
    <t>4.1. troškovi administracije</t>
  </si>
  <si>
    <t>11.1. Rad LAG-a članarina</t>
  </si>
  <si>
    <t>članarina LAG-a</t>
  </si>
  <si>
    <t>potpore: otvorenje novih radnih mjesta, sudjelovanje na manifestacijama, otvaranje obrta, razvoj turizma i ponude</t>
  </si>
  <si>
    <t>sufinanciranje stanovanja na ruralnom području</t>
  </si>
  <si>
    <t>aktivnosti DVD-a i JPVP Beli Manastir</t>
  </si>
  <si>
    <t>9.1. Provedba  programa zaštite od divljači</t>
  </si>
  <si>
    <t>4.4. Otplata po nagodbi s RH - povrat više uplaćenih sredstava zakupa po sudskoj presudi</t>
  </si>
  <si>
    <t>Otplata po nagodbi s RH - povrat više uplaćenih sredstava zakupa po sudskoj presudi Ministarstva financija</t>
  </si>
  <si>
    <t xml:space="preserve">9.3. Prostorno planska dokumentacija </t>
  </si>
  <si>
    <t xml:space="preserve">7.1.uređenje kanalske mreže </t>
  </si>
  <si>
    <t>uređenje nerazvrstanih cesta i otresnica, čišćenje i uređenje površina</t>
  </si>
  <si>
    <t>1.1.katastarske i geodetske usluge</t>
  </si>
  <si>
    <t>8.1.naknada za uređenje voda</t>
  </si>
  <si>
    <t>trošak vodne naknade</t>
  </si>
  <si>
    <t>deratizacija, dezinsekcija, zbrinjavanje nus proizvoda, sakupljanje uginulih životinja</t>
  </si>
  <si>
    <t>11.2. Program potpora u poljoprivredi</t>
  </si>
  <si>
    <t>11.4. program poticanja obrtništva, malog i srednjeg poduzetništva i ruralnog turizma</t>
  </si>
  <si>
    <t>11.5. Programi uređenja naselja u službi ruralnog razvoja</t>
  </si>
  <si>
    <t>11.6. financiranje vatrogastva</t>
  </si>
  <si>
    <t>11.7. potpore manifestacijama i udruga u kulturi s ciljem razvoja ruralnog turizma</t>
  </si>
  <si>
    <t>OPĆINSKI NAČELNIK</t>
  </si>
  <si>
    <t>Vedran Kramarić, mag.iur.</t>
  </si>
  <si>
    <t>PLANIRANO U EUR</t>
  </si>
  <si>
    <t>OSTVARENO U EUR</t>
  </si>
  <si>
    <t>REPUBLIKA HRVATSKA</t>
  </si>
  <si>
    <t>OSJEČKO-BARANJSKA ŽUPANIJA</t>
  </si>
  <si>
    <t>OPĆINA KNEŽEVI VINOGRADI</t>
  </si>
  <si>
    <t>trošak dijela plaće uposlenih, naknade (administracija, polj.redar, povjerenstva), ostali troškovi administracije</t>
  </si>
  <si>
    <t>troškovi koji su izuzeti iz sufinanciranih troškova projekta</t>
  </si>
  <si>
    <t>troškovi provedbe,  uredskog materijala i sl.</t>
  </si>
  <si>
    <t>9.2. stvaranje uvjeta za rad lovačkih društava</t>
  </si>
  <si>
    <t>10.1. izrada projektne dokumentacije, geodetski poslovi, imovinsko pravni poslovi</t>
  </si>
  <si>
    <t>izrada projektne dokumentacije, geodetski poslovi, imovinsko pravni poslovi za projekte koji još nisu finanicrani iz tog programa</t>
  </si>
  <si>
    <t>potpore OPG (analiza tla, nabava stočnog fonda, osjemenjivanje, oprema i sl.)</t>
  </si>
  <si>
    <t>financiranje promocije ruralnog turizma (vinatlon, zimski i proljetni vašar, čvarak festi i dr.)</t>
  </si>
  <si>
    <t>pokrivanje troškova rada na provedbi Zakona, troškovi fotokop., održ. računalnih programa</t>
  </si>
  <si>
    <t>6.1. provedba projekta Razvoj i unaprjeđenje Poslovno-poduzetničke i rekreativne zone (ITU projekt)</t>
  </si>
  <si>
    <t>6.2.Program održavanje komunalne infrastrukture</t>
  </si>
  <si>
    <t>6.3. Izgradnja komunalne infrastrukture</t>
  </si>
  <si>
    <t>6.4 DDD i veterinarske usluge</t>
  </si>
  <si>
    <t>6.5. izgradnja sustava odvodnje</t>
  </si>
  <si>
    <t>6.6. izgradnja posjetiteljskog centra - Interpretacijski etno-centar u Karancu</t>
  </si>
  <si>
    <t>izgradnja nerazvrstanih cesta, klizšta, otplata glavnice za izgradnju nerazvrstanih cesta</t>
  </si>
  <si>
    <t>izgrdnja centra u provedbi projekta s MRRFEU za razvoj gospodarstva i promicanje ruralnih proizvoda</t>
  </si>
  <si>
    <t>Izvješće o ostvarivanju programa korištenja sredstava ostvarenih od zakupa, prodaje, prodaje izravnom pogodbom, privremenog korištenja i davanja na korištenje izravnom pogodbom na području Općine Kneževi Vinogradi za 2025. godinu</t>
  </si>
  <si>
    <t>izrada procjene ocjene utjecaja na okoliš izmjene Prostornog plana</t>
  </si>
  <si>
    <t>11.8.ulaganja u digitalizaciju</t>
  </si>
  <si>
    <t>6.7.održavanje ruralne infrastrukture i javnih objekata</t>
  </si>
  <si>
    <t>održavanje javne ruralne infrastrukture</t>
  </si>
  <si>
    <t>URBROJ:2158-23-03/1-26-01</t>
  </si>
  <si>
    <t>KLASA:320-01/26-05/01</t>
  </si>
  <si>
    <t>Kn.Vinogradi, 19.03.2026.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</si>
</sst>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vertical="top" wrapText="1"/>
    </xf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" fontId="1" fillId="0" borderId="1" xfId="0" applyNumberFormat="1" applyFont="1" applyBorder="1"/>
    <xf numFmtId="0" fontId="1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/>
    <xf numFmtId="0" fontId="3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" fontId="1" fillId="0" borderId="1" xfId="0" applyNumberFormat="1" applyFont="1" applyBorder="1" applyAlignment="1">
      <alignment vertical="top" wrapText="1"/>
    </xf>
    <xf numFmtId="4" fontId="3" fillId="2" borderId="1" xfId="0" applyNumberFormat="1" applyFont="1" applyFill="1" applyBorder="1"/>
    <xf numFmtId="0" fontId="1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3" fillId="3" borderId="1" xfId="0" applyFont="1" applyFill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8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4" fontId="1" fillId="0" borderId="0" xfId="0" applyNumberFormat="1" applyFont="1"/>
    <xf numFmtId="4" fontId="4" fillId="0" borderId="1" xfId="0" applyNumberFormat="1" applyFont="1" applyBorder="1"/>
    <xf numFmtId="4" fontId="0" fillId="0" borderId="0" xfId="0" applyNumberFormat="1" applyAlignment="1">
      <alignment wrapText="1"/>
    </xf>
    <xf numFmtId="0" fontId="5" fillId="0" borderId="2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topLeftCell="A4" zoomScale="130" zoomScaleNormal="130" workbookViewId="0">
      <selection activeCell="E10" sqref="E10"/>
    </sheetView>
  </sheetViews>
  <sheetFormatPr defaultRowHeight="15" x14ac:dyDescent="0.25"/>
  <cols>
    <col min="1" max="1" width="40.85546875" customWidth="1"/>
    <col min="2" max="2" width="13.85546875" customWidth="1"/>
    <col min="3" max="3" width="13.5703125" customWidth="1"/>
    <col min="4" max="4" width="29.5703125" customWidth="1"/>
    <col min="5" max="5" width="10.85546875" bestFit="1" customWidth="1"/>
  </cols>
  <sheetData>
    <row r="1" spans="1:5" x14ac:dyDescent="0.25">
      <c r="A1" t="s">
        <v>52</v>
      </c>
    </row>
    <row r="2" spans="1:5" x14ac:dyDescent="0.25">
      <c r="A2" t="s">
        <v>53</v>
      </c>
    </row>
    <row r="3" spans="1:5" x14ac:dyDescent="0.25">
      <c r="A3" t="s">
        <v>54</v>
      </c>
    </row>
    <row r="4" spans="1:5" x14ac:dyDescent="0.25">
      <c r="A4" t="s">
        <v>78</v>
      </c>
    </row>
    <row r="5" spans="1:5" x14ac:dyDescent="0.25">
      <c r="A5" t="s">
        <v>77</v>
      </c>
    </row>
    <row r="6" spans="1:5" x14ac:dyDescent="0.25">
      <c r="A6" t="s">
        <v>79</v>
      </c>
    </row>
    <row r="8" spans="1:5" ht="47.25" customHeight="1" x14ac:dyDescent="0.25">
      <c r="A8" s="41" t="s">
        <v>72</v>
      </c>
      <c r="B8" s="41"/>
      <c r="C8" s="41"/>
      <c r="D8" s="41"/>
    </row>
    <row r="9" spans="1:5" ht="13.5" customHeight="1" x14ac:dyDescent="0.25">
      <c r="A9" s="13"/>
      <c r="B9" s="13"/>
      <c r="C9" s="13"/>
      <c r="D9" s="13"/>
    </row>
    <row r="10" spans="1:5" ht="16.5" customHeight="1" x14ac:dyDescent="0.25">
      <c r="A10" s="14" t="s">
        <v>25</v>
      </c>
      <c r="B10" s="14"/>
      <c r="C10" s="9"/>
      <c r="D10" s="9"/>
    </row>
    <row r="11" spans="1:5" s="35" customFormat="1" ht="23.25" customHeight="1" x14ac:dyDescent="0.25">
      <c r="A11" s="33" t="s">
        <v>1</v>
      </c>
      <c r="B11" s="33" t="s">
        <v>50</v>
      </c>
      <c r="C11" s="33" t="s">
        <v>51</v>
      </c>
      <c r="D11" s="34"/>
      <c r="E11" s="39"/>
    </row>
    <row r="12" spans="1:5" ht="15" customHeight="1" x14ac:dyDescent="0.25">
      <c r="A12" s="1" t="s">
        <v>6</v>
      </c>
      <c r="B12" s="38">
        <v>93912.31</v>
      </c>
      <c r="C12" s="8">
        <v>63644.43</v>
      </c>
      <c r="D12" s="9"/>
    </row>
    <row r="13" spans="1:5" ht="15" customHeight="1" x14ac:dyDescent="0.25">
      <c r="A13" s="1" t="s">
        <v>3</v>
      </c>
      <c r="B13" s="38">
        <v>49319.380305000006</v>
      </c>
      <c r="C13" s="38">
        <v>49319.380305000006</v>
      </c>
      <c r="D13" s="37"/>
    </row>
    <row r="14" spans="1:5" ht="15" customHeight="1" x14ac:dyDescent="0.25">
      <c r="A14" s="1" t="s">
        <v>5</v>
      </c>
      <c r="B14" s="38">
        <v>0</v>
      </c>
      <c r="C14" s="8">
        <v>0</v>
      </c>
      <c r="D14" s="37"/>
    </row>
    <row r="15" spans="1:5" ht="15" customHeight="1" x14ac:dyDescent="0.25">
      <c r="A15" s="1" t="s">
        <v>4</v>
      </c>
      <c r="B15" s="38">
        <v>513324.18845499994</v>
      </c>
      <c r="C15" s="38">
        <v>513324.18845499994</v>
      </c>
      <c r="D15" s="37"/>
    </row>
    <row r="16" spans="1:5" ht="15" customHeight="1" x14ac:dyDescent="0.25">
      <c r="A16" s="1" t="s">
        <v>2</v>
      </c>
      <c r="B16" s="8">
        <v>97556.96</v>
      </c>
      <c r="C16" s="8">
        <v>90299.83</v>
      </c>
      <c r="D16" s="9"/>
    </row>
    <row r="17" spans="1:4" ht="15" customHeight="1" x14ac:dyDescent="0.25">
      <c r="A17" s="1" t="s">
        <v>8</v>
      </c>
      <c r="B17" s="8">
        <v>0</v>
      </c>
      <c r="C17" s="8">
        <v>0</v>
      </c>
      <c r="D17" s="9"/>
    </row>
    <row r="18" spans="1:4" ht="28.5" customHeight="1" x14ac:dyDescent="0.25">
      <c r="A18" s="2" t="s">
        <v>7</v>
      </c>
      <c r="B18" s="15">
        <v>0</v>
      </c>
      <c r="C18" s="8">
        <v>0</v>
      </c>
      <c r="D18" s="9"/>
    </row>
    <row r="19" spans="1:4" ht="15" customHeight="1" x14ac:dyDescent="0.25">
      <c r="A19" s="3" t="s">
        <v>0</v>
      </c>
      <c r="B19" s="16">
        <f>SUM(B12:B18)</f>
        <v>754112.83875999996</v>
      </c>
      <c r="C19" s="16">
        <f>SUM(C12:C18)</f>
        <v>716587.82875999995</v>
      </c>
      <c r="D19" s="9"/>
    </row>
    <row r="20" spans="1:4" ht="15" customHeight="1" x14ac:dyDescent="0.25">
      <c r="A20" s="3" t="s">
        <v>26</v>
      </c>
      <c r="B20" s="16">
        <v>293832.42</v>
      </c>
      <c r="C20" s="16">
        <v>293832.42</v>
      </c>
      <c r="D20" s="9"/>
    </row>
    <row r="21" spans="1:4" ht="15" customHeight="1" x14ac:dyDescent="0.25">
      <c r="A21" s="3" t="s">
        <v>24</v>
      </c>
      <c r="B21" s="16">
        <f>B19+B20</f>
        <v>1047945.2587599999</v>
      </c>
      <c r="C21" s="16">
        <f>C19+C20</f>
        <v>1010420.2487599999</v>
      </c>
      <c r="D21" s="9"/>
    </row>
    <row r="22" spans="1:4" x14ac:dyDescent="0.25">
      <c r="A22" s="4"/>
      <c r="B22" s="5"/>
      <c r="C22" s="9"/>
      <c r="D22" s="9"/>
    </row>
    <row r="23" spans="1:4" ht="14.25" customHeight="1" x14ac:dyDescent="0.25">
      <c r="A23" s="6" t="s">
        <v>23</v>
      </c>
      <c r="B23" s="6"/>
      <c r="C23" s="9"/>
      <c r="D23" s="9"/>
    </row>
    <row r="24" spans="1:4" s="35" customFormat="1" ht="26.25" customHeight="1" x14ac:dyDescent="0.25">
      <c r="A24" s="33" t="s">
        <v>21</v>
      </c>
      <c r="B24" s="33" t="s">
        <v>50</v>
      </c>
      <c r="C24" s="33" t="s">
        <v>51</v>
      </c>
      <c r="D24" s="33" t="s">
        <v>20</v>
      </c>
    </row>
    <row r="25" spans="1:4" s="26" customFormat="1" ht="18.75" customHeight="1" x14ac:dyDescent="0.25">
      <c r="A25" s="22" t="s">
        <v>19</v>
      </c>
      <c r="B25" s="23">
        <f>B26</f>
        <v>10000</v>
      </c>
      <c r="C25" s="24">
        <f>C26</f>
        <v>0</v>
      </c>
      <c r="D25" s="25"/>
    </row>
    <row r="26" spans="1:4" x14ac:dyDescent="0.25">
      <c r="A26" s="7" t="s">
        <v>39</v>
      </c>
      <c r="B26" s="19">
        <v>10000</v>
      </c>
      <c r="C26" s="20">
        <v>0</v>
      </c>
      <c r="D26" s="17"/>
    </row>
    <row r="27" spans="1:4" s="26" customFormat="1" ht="43.5" customHeight="1" x14ac:dyDescent="0.25">
      <c r="A27" s="22" t="s">
        <v>9</v>
      </c>
      <c r="B27" s="23">
        <v>0</v>
      </c>
      <c r="C27" s="24">
        <v>0</v>
      </c>
      <c r="D27" s="25"/>
    </row>
    <row r="28" spans="1:4" s="26" customFormat="1" ht="36.75" customHeight="1" x14ac:dyDescent="0.25">
      <c r="A28" s="22" t="s">
        <v>10</v>
      </c>
      <c r="B28" s="23">
        <v>0</v>
      </c>
      <c r="C28" s="24">
        <v>0</v>
      </c>
      <c r="D28" s="25"/>
    </row>
    <row r="29" spans="1:4" s="26" customFormat="1" ht="28.5" customHeight="1" x14ac:dyDescent="0.25">
      <c r="A29" s="22" t="s">
        <v>11</v>
      </c>
      <c r="B29" s="23">
        <f>SUM(B30:B31)</f>
        <v>146285</v>
      </c>
      <c r="C29" s="24">
        <f>SUM(C30:C31)</f>
        <v>127425.95999999999</v>
      </c>
      <c r="D29" s="25" t="s">
        <v>55</v>
      </c>
    </row>
    <row r="30" spans="1:4" ht="37.5" customHeight="1" x14ac:dyDescent="0.25">
      <c r="A30" s="7" t="s">
        <v>27</v>
      </c>
      <c r="B30" s="19">
        <v>102300</v>
      </c>
      <c r="C30" s="20">
        <v>83441.89</v>
      </c>
      <c r="D30" s="17" t="s">
        <v>63</v>
      </c>
    </row>
    <row r="31" spans="1:4" ht="40.5" customHeight="1" x14ac:dyDescent="0.25">
      <c r="A31" s="7" t="s">
        <v>34</v>
      </c>
      <c r="B31" s="19">
        <v>43985</v>
      </c>
      <c r="C31" s="20">
        <v>43984.07</v>
      </c>
      <c r="D31" s="17" t="s">
        <v>35</v>
      </c>
    </row>
    <row r="32" spans="1:4" s="26" customFormat="1" x14ac:dyDescent="0.25">
      <c r="A32" s="27" t="s">
        <v>12</v>
      </c>
      <c r="B32" s="28">
        <v>0</v>
      </c>
      <c r="C32" s="24">
        <v>0</v>
      </c>
      <c r="D32" s="25"/>
    </row>
    <row r="33" spans="1:4" s="26" customFormat="1" ht="42" customHeight="1" x14ac:dyDescent="0.25">
      <c r="A33" s="22" t="s">
        <v>13</v>
      </c>
      <c r="B33" s="23">
        <f>SUM(B34:B40)</f>
        <v>599760.26</v>
      </c>
      <c r="C33" s="24">
        <f>SUM(C34:C40)</f>
        <v>455508.34</v>
      </c>
      <c r="D33" s="25"/>
    </row>
    <row r="34" spans="1:4" ht="26.25" x14ac:dyDescent="0.25">
      <c r="A34" s="7" t="s">
        <v>64</v>
      </c>
      <c r="B34" s="19">
        <v>8100</v>
      </c>
      <c r="C34" s="20">
        <v>7708.47</v>
      </c>
      <c r="D34" s="17" t="s">
        <v>56</v>
      </c>
    </row>
    <row r="35" spans="1:4" ht="26.25" x14ac:dyDescent="0.25">
      <c r="A35" s="7" t="s">
        <v>65</v>
      </c>
      <c r="B35" s="19">
        <v>229010.26</v>
      </c>
      <c r="C35" s="20">
        <v>150369.26999999999</v>
      </c>
      <c r="D35" s="17" t="s">
        <v>38</v>
      </c>
    </row>
    <row r="36" spans="1:4" ht="39" x14ac:dyDescent="0.25">
      <c r="A36" s="7" t="s">
        <v>66</v>
      </c>
      <c r="B36" s="19">
        <v>192775</v>
      </c>
      <c r="C36" s="20">
        <v>170077.55</v>
      </c>
      <c r="D36" s="17" t="s">
        <v>70</v>
      </c>
    </row>
    <row r="37" spans="1:4" ht="39" x14ac:dyDescent="0.25">
      <c r="A37" s="7" t="s">
        <v>67</v>
      </c>
      <c r="B37" s="19">
        <v>64875</v>
      </c>
      <c r="C37" s="20">
        <v>33201.32</v>
      </c>
      <c r="D37" s="17" t="s">
        <v>42</v>
      </c>
    </row>
    <row r="38" spans="1:4" x14ac:dyDescent="0.25">
      <c r="A38" s="7" t="s">
        <v>68</v>
      </c>
      <c r="B38" s="19">
        <v>10000</v>
      </c>
      <c r="C38" s="20">
        <v>0</v>
      </c>
      <c r="D38" s="17"/>
    </row>
    <row r="39" spans="1:4" ht="39" x14ac:dyDescent="0.25">
      <c r="A39" s="7" t="s">
        <v>69</v>
      </c>
      <c r="B39" s="19">
        <v>85700</v>
      </c>
      <c r="C39" s="20">
        <v>84946.02</v>
      </c>
      <c r="D39" s="17" t="s">
        <v>71</v>
      </c>
    </row>
    <row r="40" spans="1:4" x14ac:dyDescent="0.25">
      <c r="A40" s="7" t="s">
        <v>75</v>
      </c>
      <c r="B40" s="19">
        <v>9300</v>
      </c>
      <c r="C40" s="20">
        <v>9205.7099999999991</v>
      </c>
      <c r="D40" s="17" t="s">
        <v>76</v>
      </c>
    </row>
    <row r="41" spans="1:4" s="26" customFormat="1" ht="25.5" x14ac:dyDescent="0.25">
      <c r="A41" s="22" t="s">
        <v>14</v>
      </c>
      <c r="B41" s="23">
        <f>SUM(B42)</f>
        <v>0</v>
      </c>
      <c r="C41" s="24">
        <f>SUM(C42)</f>
        <v>0</v>
      </c>
      <c r="D41" s="25"/>
    </row>
    <row r="42" spans="1:4" x14ac:dyDescent="0.25">
      <c r="A42" s="7" t="s">
        <v>37</v>
      </c>
      <c r="B42" s="19">
        <v>0</v>
      </c>
      <c r="C42" s="20">
        <v>0</v>
      </c>
      <c r="D42" s="17"/>
    </row>
    <row r="43" spans="1:4" s="26" customFormat="1" x14ac:dyDescent="0.25">
      <c r="A43" s="22" t="s">
        <v>15</v>
      </c>
      <c r="B43" s="23">
        <f>SUM(B44)</f>
        <v>0</v>
      </c>
      <c r="C43" s="24">
        <f>SUM(C44)</f>
        <v>0</v>
      </c>
      <c r="D43" s="25"/>
    </row>
    <row r="44" spans="1:4" x14ac:dyDescent="0.25">
      <c r="A44" s="7" t="s">
        <v>40</v>
      </c>
      <c r="B44" s="19">
        <v>0</v>
      </c>
      <c r="C44" s="20">
        <v>0</v>
      </c>
      <c r="D44" s="17" t="s">
        <v>41</v>
      </c>
    </row>
    <row r="45" spans="1:4" s="26" customFormat="1" ht="25.5" x14ac:dyDescent="0.25">
      <c r="A45" s="22" t="s">
        <v>16</v>
      </c>
      <c r="B45" s="23">
        <f>SUM(B46:B48)</f>
        <v>8700</v>
      </c>
      <c r="C45" s="24">
        <f>SUM(C46:C48)</f>
        <v>4537.1400000000003</v>
      </c>
      <c r="D45" s="25"/>
    </row>
    <row r="46" spans="1:4" ht="26.25" x14ac:dyDescent="0.25">
      <c r="A46" s="7" t="s">
        <v>33</v>
      </c>
      <c r="B46" s="19">
        <v>1700</v>
      </c>
      <c r="C46" s="20">
        <v>1387.14</v>
      </c>
      <c r="D46" s="17" t="s">
        <v>57</v>
      </c>
    </row>
    <row r="47" spans="1:4" x14ac:dyDescent="0.25">
      <c r="A47" s="7" t="s">
        <v>58</v>
      </c>
      <c r="B47" s="19">
        <v>2000</v>
      </c>
      <c r="C47" s="20">
        <v>0</v>
      </c>
      <c r="D47" s="17"/>
    </row>
    <row r="48" spans="1:4" ht="26.25" x14ac:dyDescent="0.25">
      <c r="A48" s="7" t="s">
        <v>36</v>
      </c>
      <c r="B48" s="19">
        <v>5000</v>
      </c>
      <c r="C48" s="20">
        <v>3150</v>
      </c>
      <c r="D48" s="17" t="s">
        <v>73</v>
      </c>
    </row>
    <row r="49" spans="1:4" s="26" customFormat="1" ht="63.75" x14ac:dyDescent="0.25">
      <c r="A49" s="22" t="s">
        <v>17</v>
      </c>
      <c r="B49" s="23">
        <f>SUM(B50)</f>
        <v>51225</v>
      </c>
      <c r="C49" s="24">
        <f>SUM(C50)</f>
        <v>35025</v>
      </c>
      <c r="D49" s="25"/>
    </row>
    <row r="50" spans="1:4" ht="51.75" x14ac:dyDescent="0.25">
      <c r="A50" s="7" t="s">
        <v>59</v>
      </c>
      <c r="B50" s="19">
        <v>51225</v>
      </c>
      <c r="C50" s="20">
        <v>35025</v>
      </c>
      <c r="D50" s="17" t="s">
        <v>60</v>
      </c>
    </row>
    <row r="51" spans="1:4" s="26" customFormat="1" ht="25.5" x14ac:dyDescent="0.25">
      <c r="A51" s="22" t="s">
        <v>18</v>
      </c>
      <c r="B51" s="23">
        <f>SUM(B52:B58)</f>
        <v>231975</v>
      </c>
      <c r="C51" s="24">
        <f>SUM(C52:C58)</f>
        <v>185830.65</v>
      </c>
      <c r="D51" s="25"/>
    </row>
    <row r="52" spans="1:4" ht="15" customHeight="1" x14ac:dyDescent="0.25">
      <c r="A52" s="7" t="s">
        <v>28</v>
      </c>
      <c r="B52" s="18">
        <v>1900</v>
      </c>
      <c r="C52" s="21">
        <v>1869.45</v>
      </c>
      <c r="D52" s="17" t="s">
        <v>29</v>
      </c>
    </row>
    <row r="53" spans="1:4" ht="29.25" customHeight="1" x14ac:dyDescent="0.25">
      <c r="A53" s="7" t="s">
        <v>43</v>
      </c>
      <c r="B53" s="18">
        <v>45000</v>
      </c>
      <c r="C53" s="21">
        <v>45000</v>
      </c>
      <c r="D53" s="17" t="s">
        <v>61</v>
      </c>
    </row>
    <row r="54" spans="1:4" ht="41.25" customHeight="1" x14ac:dyDescent="0.25">
      <c r="A54" s="7" t="s">
        <v>44</v>
      </c>
      <c r="B54" s="18">
        <v>45000</v>
      </c>
      <c r="C54" s="21">
        <v>24974.400000000001</v>
      </c>
      <c r="D54" s="17" t="s">
        <v>30</v>
      </c>
    </row>
    <row r="55" spans="1:4" ht="41.25" customHeight="1" x14ac:dyDescent="0.25">
      <c r="A55" s="7" t="s">
        <v>45</v>
      </c>
      <c r="B55" s="18">
        <v>3000</v>
      </c>
      <c r="C55" s="21">
        <v>2850</v>
      </c>
      <c r="D55" s="17" t="s">
        <v>31</v>
      </c>
    </row>
    <row r="56" spans="1:4" ht="16.5" customHeight="1" x14ac:dyDescent="0.25">
      <c r="A56" s="7" t="s">
        <v>46</v>
      </c>
      <c r="B56" s="18">
        <v>35000</v>
      </c>
      <c r="C56" s="21">
        <v>26198.9</v>
      </c>
      <c r="D56" s="17" t="s">
        <v>32</v>
      </c>
    </row>
    <row r="57" spans="1:4" ht="26.25" customHeight="1" x14ac:dyDescent="0.25">
      <c r="A57" s="7" t="s">
        <v>47</v>
      </c>
      <c r="B57" s="18">
        <v>90000</v>
      </c>
      <c r="C57" s="21">
        <v>84937.9</v>
      </c>
      <c r="D57" s="17" t="s">
        <v>62</v>
      </c>
    </row>
    <row r="58" spans="1:4" ht="26.25" customHeight="1" x14ac:dyDescent="0.25">
      <c r="A58" s="7" t="s">
        <v>74</v>
      </c>
      <c r="B58" s="18">
        <v>12075</v>
      </c>
      <c r="C58" s="21">
        <v>0</v>
      </c>
      <c r="D58" s="17"/>
    </row>
    <row r="59" spans="1:4" s="26" customFormat="1" x14ac:dyDescent="0.25">
      <c r="A59" s="12" t="s">
        <v>0</v>
      </c>
      <c r="B59" s="29">
        <f>B51+B49+B45+B43+B41+B33+B32+B29+B27+B28+B25</f>
        <v>1047945.26</v>
      </c>
      <c r="C59" s="30">
        <f>C51+C49+C45+C43+C41+C33+C32+C29+C28+C27+C25</f>
        <v>808327.09</v>
      </c>
      <c r="D59" s="31"/>
    </row>
    <row r="60" spans="1:4" s="26" customFormat="1" x14ac:dyDescent="0.25">
      <c r="A60" s="12" t="s">
        <v>22</v>
      </c>
      <c r="B60" s="29"/>
      <c r="C60" s="30">
        <f>C21-C59</f>
        <v>202093.1587599999</v>
      </c>
      <c r="D60" s="31"/>
    </row>
    <row r="61" spans="1:4" ht="13.5" customHeight="1" x14ac:dyDescent="0.25">
      <c r="A61" s="40"/>
      <c r="B61" s="40"/>
      <c r="C61" s="36"/>
      <c r="D61" s="9"/>
    </row>
    <row r="62" spans="1:4" ht="11.25" customHeight="1" x14ac:dyDescent="0.25">
      <c r="A62" s="10"/>
      <c r="B62" s="11"/>
      <c r="C62" s="11"/>
    </row>
    <row r="63" spans="1:4" x14ac:dyDescent="0.25">
      <c r="D63" s="32" t="s">
        <v>48</v>
      </c>
    </row>
    <row r="64" spans="1:4" x14ac:dyDescent="0.25">
      <c r="D64" s="32" t="s">
        <v>49</v>
      </c>
    </row>
  </sheetData>
  <mergeCells count="2">
    <mergeCell ref="A61:B61"/>
    <mergeCell ref="A8:D8"/>
  </mergeCells>
  <pageMargins left="0.70866141732283461" right="0.70866141732283461" top="0.7480314960629921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vrste rashoda</vt:lpstr>
    </vt:vector>
  </TitlesOfParts>
  <Company>Ministartstvo Poljoprivrede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Filipović</dc:creator>
  <cp:lastModifiedBy>Zeljka Kolaric</cp:lastModifiedBy>
  <cp:lastPrinted>2026-03-19T16:03:05Z</cp:lastPrinted>
  <dcterms:created xsi:type="dcterms:W3CDTF">2019-11-05T13:30:50Z</dcterms:created>
  <dcterms:modified xsi:type="dcterms:W3CDTF">2026-03-19T16:03:07Z</dcterms:modified>
</cp:coreProperties>
</file>